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G26" i="4" s="1"/>
  <c r="J26" i="4"/>
  <c r="I26" i="4"/>
  <c r="H26" i="4"/>
  <c r="F26" i="4" s="1"/>
  <c r="M25" i="4"/>
  <c r="L25" i="4"/>
  <c r="K25" i="4"/>
  <c r="J25" i="4"/>
  <c r="I25" i="4"/>
  <c r="G25" i="4" s="1"/>
  <c r="H25" i="4"/>
  <c r="M24" i="4"/>
  <c r="G24" i="4" s="1"/>
  <c r="L24" i="4"/>
  <c r="K24" i="4"/>
  <c r="J24" i="4"/>
  <c r="I24" i="4"/>
  <c r="H24" i="4"/>
  <c r="M23" i="4"/>
  <c r="L23" i="4"/>
  <c r="K23" i="4"/>
  <c r="J23" i="4"/>
  <c r="I23" i="4"/>
  <c r="H23" i="4"/>
  <c r="M22" i="4"/>
  <c r="L22" i="4"/>
  <c r="K22" i="4"/>
  <c r="J22" i="4"/>
  <c r="I22" i="4"/>
  <c r="G22" i="4" s="1"/>
  <c r="H22" i="4"/>
  <c r="F22" i="4" s="1"/>
  <c r="M21" i="4"/>
  <c r="L21" i="4"/>
  <c r="K21" i="4"/>
  <c r="J21" i="4"/>
  <c r="I21" i="4"/>
  <c r="G21" i="4" s="1"/>
  <c r="H21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53" i="4" s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J48" i="4"/>
  <c r="I48" i="4"/>
  <c r="H48" i="4"/>
  <c r="G48" i="4"/>
  <c r="F48" i="4"/>
  <c r="E48" i="4"/>
  <c r="J46" i="4"/>
  <c r="I46" i="4"/>
  <c r="H46" i="4"/>
  <c r="G46" i="4"/>
  <c r="E44" i="3"/>
  <c r="F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G33" i="3"/>
  <c r="H35" i="4" s="1"/>
  <c r="G32" i="3"/>
  <c r="H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I30" i="3"/>
  <c r="J32" i="4" s="1"/>
  <c r="J29" i="3"/>
  <c r="K31" i="4" s="1"/>
  <c r="I29" i="3"/>
  <c r="J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8" i="3"/>
  <c r="H30" i="4" s="1"/>
  <c r="G27" i="3"/>
  <c r="H29" i="4" s="1"/>
  <c r="N26" i="3"/>
  <c r="O28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L16" i="3"/>
  <c r="M18" i="4" s="1"/>
  <c r="L15" i="3"/>
  <c r="K16" i="3"/>
  <c r="L18" i="4" s="1"/>
  <c r="K15" i="3"/>
  <c r="J16" i="3"/>
  <c r="K18" i="4" s="1"/>
  <c r="J15" i="3"/>
  <c r="I16" i="3"/>
  <c r="J18" i="4" s="1"/>
  <c r="I15" i="3"/>
  <c r="H16" i="3"/>
  <c r="I18" i="4" s="1"/>
  <c r="H15" i="3"/>
  <c r="G16" i="3"/>
  <c r="H18" i="4" s="1"/>
  <c r="G15" i="3"/>
  <c r="J46" i="3"/>
  <c r="K46" i="3"/>
  <c r="F24" i="4" l="1"/>
  <c r="O14" i="3"/>
  <c r="G32" i="4"/>
  <c r="M16" i="4"/>
  <c r="F29" i="4"/>
  <c r="G34" i="4"/>
  <c r="G33" i="4"/>
  <c r="G20" i="4"/>
  <c r="F36" i="4"/>
  <c r="F35" i="4"/>
  <c r="F34" i="4"/>
  <c r="I14" i="3"/>
  <c r="J16" i="4"/>
  <c r="P14" i="3"/>
  <c r="O16" i="4"/>
  <c r="F21" i="4"/>
  <c r="F25" i="4"/>
  <c r="L49" i="4"/>
  <c r="F28" i="4"/>
  <c r="F30" i="4"/>
  <c r="G14" i="3"/>
  <c r="K14" i="3"/>
  <c r="F19" i="4"/>
  <c r="G29" i="4"/>
  <c r="F31" i="4"/>
  <c r="F23" i="4"/>
  <c r="J14" i="3"/>
  <c r="K16" i="4"/>
  <c r="G44" i="3"/>
  <c r="L16" i="4"/>
  <c r="F20" i="4"/>
  <c r="G28" i="4"/>
  <c r="G30" i="4"/>
  <c r="G31" i="4"/>
  <c r="H14" i="3"/>
  <c r="L14" i="3"/>
  <c r="G19" i="4"/>
  <c r="G35" i="4"/>
  <c r="G23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D27" i="1"/>
  <c r="D26" i="1"/>
  <c r="D25" i="1"/>
  <c r="D24" i="1"/>
  <c r="D23" i="1"/>
  <c r="D22" i="1"/>
  <c r="D21" i="1"/>
  <c r="D20" i="1"/>
  <c r="D19" i="1"/>
  <c r="D18" i="1"/>
  <c r="E17" i="1"/>
  <c r="T34" i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Q15" i="1" l="1"/>
  <c r="I15" i="1"/>
  <c r="F16" i="4"/>
  <c r="G16" i="4"/>
  <c r="M15" i="1"/>
  <c r="T36" i="1"/>
  <c r="S36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<sst xmlns="http://schemas.openxmlformats.org/spreadsheetml/2006/main" count="410" uniqueCount="166">
  <si>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</si>
  <si>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</si>
  <si>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</si>
  <si>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</si>
  <si>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</si>
  <si>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</si>
  <si>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</si>
  <si>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</si>
  <si>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</si>
  <si>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</si>
  <si>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</si>
  <si>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</si>
  <si>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</si>
  <si>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</si>
  <si>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</si>
  <si>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</si>
  <si>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</si>
  <si>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</si>
  <si>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</si>
  <si>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</si>
  <si>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</si>
  <si>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</si>
  <si>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</si>
  <si>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</si>
  <si>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</si>
  <si>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</si>
  <si>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</si>
  <si>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</si>
  <si>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</si>
  <si>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</si>
  <si>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</si>
  <si>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</si>
  <si>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</si>
  <si>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</si>
  <si>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</si>
  <si>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</si>
  <si>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</si>
  <si>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</si>
  <si>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</si>
  <si>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</si>
  <si>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</si>
  <si>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</si>
  <si>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</si>
  <si>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</si>
  <si>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</si>
  <si>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</si>
  <si>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</si>
  <si>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</si>
  <si>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</si>
  <si>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</si>
  <si>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</si>
  <si>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</si>
  <si>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</si>
  <si>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</si>
  <si>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</si>
  <si>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</si>
  <si>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</si>
  <si>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</si>
  <si>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</si>
  <si>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</si>
  <si>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</si>
  <si>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</si>
  <si>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</si>
  <si>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</si>
  <si>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</si>
  <si>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</si>
  <si>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</si>
  <si>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</si>
  <si>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</si>
  <si>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</si>
  <si>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</si>
  <si>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</si>
  <si>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</si>
  <si>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</si>
  <si>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</si>
  <si>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</si>
  <si>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</si>
  <si>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</si>
  <si>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</si>
  <si>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</si>
  <si>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</si>
  <si>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</si>
  <si>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</si>
  <si>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</si>
  <si>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</si>
  <si>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</si>
  <si>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</si>
  <si>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</si>
  <si>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</si>
  <si>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</si>
  <si>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</si>
  <si>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</si>
  <si>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</si>
  <si>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</si>
  <si>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</si>
  <si>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</si>
  <si>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</si>
  <si>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</si>
  <si>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</si>
  <si>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</si>
  <si>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</si>
  <si>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</si>
  <si>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</si>
  <si>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</si>
  <si>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</si>
  <si>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</si>
  <si>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</si>
  <si>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</si>
  <si>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</si>
  <si>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</si>
  <si>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</si>
  <si>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</si>
  <si>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</si>
  <si>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</si>
  <si>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</si>
  <si>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</si>
  <si>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</si>
  <si>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</si>
  <si>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</si>
  <si>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</si>
  <si>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</si>
  <si>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</si>
  <si>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</si>
  <si>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</si>
  <si>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</si>
  <si>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</si>
  <si>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</si>
  <si>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</si>
  <si>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</si>
  <si>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</si>
  <si>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</si>
  <si>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</si>
  <si>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</si>
  <si>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</si>
  <si>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</si>
  <si>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</si>
  <si>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</si>
  <si>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</si>
  <si>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</si>
  <si>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</si>
  <si>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</si>
  <si>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</si>
  <si>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</si>
  <si>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</si>
  <si>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</si>
  <si>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</si>
  <si>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</si>
  <si>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</si>
  <si>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</si>
  <si>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</si>
  <si>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</si>
  <si>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</si>
  <si>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</si>
  <si>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</si>
  <si>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</si>
  <si>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</si>
  <si>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</si>
  <si>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</si>
  <si>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</si>
  <si>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</si>
  <si>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1er. Trimestre</t>
  </si>
  <si>
    <t>DE. CAMANA</t>
  </si>
  <si>
    <t>ESTABLECIMIENTO QUE NO PERTENECE A NINGUNA MICRORED</t>
  </si>
  <si>
    <t xml:space="preserve">AREQUIPA                                          </t>
  </si>
  <si>
    <t>NO TIENE ASIGNADO NINGUNA RED</t>
  </si>
  <si>
    <t>NO TIENE ASIGNADO NINGUNA RED / ESTABLECIMIENTO QUE NO PERTENECE A NINGUNA MICRORED / DE.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</si>
</sst>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163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 t="s">
        <v>162</v>
      </c>
      <c r="O7" s="107"/>
      <c r="P7" s="107"/>
      <c r="Q7" s="107"/>
      <c r="R7" s="103"/>
      <c r="S7" s="103" t="s">
        <v>6</v>
      </c>
      <c r="T7" s="109">
        <v>2018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164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 t="s">
        <v>161</v>
      </c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232</v>
      </c>
      <c r="E15" s="9">
        <f>SUM(E16:E17)</f>
        <v>11</v>
      </c>
      <c r="F15" s="9">
        <f t="shared" ref="F15:T15" si="0">SUM(F16:F17)</f>
        <v>2</v>
      </c>
      <c r="G15" s="9">
        <f t="shared" si="0"/>
        <v>49</v>
      </c>
      <c r="H15" s="9">
        <f t="shared" si="0"/>
        <v>142</v>
      </c>
      <c r="I15" s="9">
        <f t="shared" si="0"/>
        <v>112</v>
      </c>
      <c r="J15" s="9">
        <f t="shared" si="0"/>
        <v>112</v>
      </c>
      <c r="K15" s="9">
        <f t="shared" si="0"/>
        <v>60</v>
      </c>
      <c r="L15" s="9">
        <f t="shared" si="0"/>
        <v>1080</v>
      </c>
      <c r="M15" s="10">
        <f t="shared" si="0"/>
        <v>0</v>
      </c>
      <c r="N15" s="10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95</v>
      </c>
      <c r="E16" s="68">
        <f t="shared" ref="E16:T16" si="1">SUM(E18,E20,E22,E24)</f>
        <v>2</v>
      </c>
      <c r="F16" s="68">
        <f t="shared" si="1"/>
        <v>2</v>
      </c>
      <c r="G16" s="68">
        <f t="shared" si="1"/>
        <v>18</v>
      </c>
      <c r="H16" s="68">
        <f t="shared" si="1"/>
        <v>18</v>
      </c>
      <c r="I16" s="68">
        <f t="shared" si="1"/>
        <v>39</v>
      </c>
      <c r="J16" s="68">
        <f t="shared" si="1"/>
        <v>39</v>
      </c>
      <c r="K16" s="68">
        <f t="shared" si="1"/>
        <v>36</v>
      </c>
      <c r="L16" s="68">
        <f t="shared" si="1"/>
        <v>360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8">
        <f t="shared" si="1"/>
        <v>0</v>
      </c>
      <c r="R16" s="68">
        <f t="shared" si="1"/>
        <v>0</v>
      </c>
      <c r="S16" s="68">
        <f t="shared" si="1"/>
        <v>0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137</v>
      </c>
      <c r="E17" s="71">
        <f>SUM(E19,E21,E23,E25)</f>
        <v>9</v>
      </c>
      <c r="F17" s="71">
        <f t="shared" ref="F17:T17" si="3">SUM(F19,F21,F23,F25)</f>
        <v>0</v>
      </c>
      <c r="G17" s="71">
        <f t="shared" si="3"/>
        <v>31</v>
      </c>
      <c r="H17" s="71">
        <f t="shared" si="3"/>
        <v>124</v>
      </c>
      <c r="I17" s="71">
        <f t="shared" si="3"/>
        <v>73</v>
      </c>
      <c r="J17" s="71">
        <f t="shared" si="3"/>
        <v>73</v>
      </c>
      <c r="K17" s="71">
        <f t="shared" si="3"/>
        <v>24</v>
      </c>
      <c r="L17" s="71">
        <f t="shared" si="3"/>
        <v>720</v>
      </c>
      <c r="M17" s="72">
        <f t="shared" si="3"/>
        <v>0</v>
      </c>
      <c r="N17" s="72">
        <f t="shared" si="3"/>
        <v>0</v>
      </c>
      <c r="O17" s="71">
        <f t="shared" si="3"/>
        <v>0</v>
      </c>
      <c r="P17" s="71">
        <f t="shared" si="3"/>
        <v>0</v>
      </c>
      <c r="Q17" s="71">
        <f t="shared" si="3"/>
        <v>0</v>
      </c>
      <c r="R17" s="71">
        <f t="shared" si="3"/>
        <v>0</v>
      </c>
      <c r="S17" s="71">
        <f t="shared" si="3"/>
        <v>0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4</v>
      </c>
      <c r="E18" s="73">
        <v>0</v>
      </c>
      <c r="F18" s="73">
        <v>0</v>
      </c>
      <c r="G18" s="73">
        <v>1</v>
      </c>
      <c r="H18" s="73">
        <v>1</v>
      </c>
      <c r="I18" s="73">
        <v>1</v>
      </c>
      <c r="J18" s="73">
        <v>1</v>
      </c>
      <c r="K18" s="74">
        <v>2</v>
      </c>
      <c r="L18" s="74">
        <v>20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1</v>
      </c>
      <c r="E19" s="79">
        <v>0</v>
      </c>
      <c r="F19" s="79">
        <v>0</v>
      </c>
      <c r="G19" s="79">
        <v>0</v>
      </c>
      <c r="H19" s="79">
        <v>0</v>
      </c>
      <c r="I19" s="79">
        <v>1</v>
      </c>
      <c r="J19" s="79">
        <v>1</v>
      </c>
      <c r="K19" s="80">
        <v>0</v>
      </c>
      <c r="L19" s="80">
        <v>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45</v>
      </c>
      <c r="E20" s="84">
        <v>1</v>
      </c>
      <c r="F20" s="84">
        <v>1</v>
      </c>
      <c r="G20" s="84">
        <v>7</v>
      </c>
      <c r="H20" s="84">
        <v>7</v>
      </c>
      <c r="I20" s="84">
        <v>25</v>
      </c>
      <c r="J20" s="84">
        <v>25</v>
      </c>
      <c r="K20" s="85">
        <v>12</v>
      </c>
      <c r="L20" s="85">
        <v>120</v>
      </c>
      <c r="M20" s="86">
        <v>0</v>
      </c>
      <c r="N20" s="86">
        <v>0</v>
      </c>
      <c r="O20" s="85">
        <v>0</v>
      </c>
      <c r="P20" s="85">
        <v>0</v>
      </c>
      <c r="Q20" s="87">
        <v>0</v>
      </c>
      <c r="R20" s="85">
        <v>0</v>
      </c>
      <c r="S20" s="85">
        <v>0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55</v>
      </c>
      <c r="E21" s="84">
        <v>4</v>
      </c>
      <c r="F21" s="84">
        <v>0</v>
      </c>
      <c r="G21" s="84">
        <v>11</v>
      </c>
      <c r="H21" s="84">
        <v>44</v>
      </c>
      <c r="I21" s="84">
        <v>36</v>
      </c>
      <c r="J21" s="84">
        <v>36</v>
      </c>
      <c r="K21" s="85">
        <v>4</v>
      </c>
      <c r="L21" s="85">
        <v>120</v>
      </c>
      <c r="M21" s="86">
        <v>0</v>
      </c>
      <c r="N21" s="86">
        <v>0</v>
      </c>
      <c r="O21" s="85">
        <v>0</v>
      </c>
      <c r="P21" s="85">
        <v>0</v>
      </c>
      <c r="Q21" s="87">
        <v>0</v>
      </c>
      <c r="R21" s="85">
        <v>0</v>
      </c>
      <c r="S21" s="85">
        <v>0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46</v>
      </c>
      <c r="E22" s="84">
        <v>1</v>
      </c>
      <c r="F22" s="84">
        <v>1</v>
      </c>
      <c r="G22" s="84">
        <v>10</v>
      </c>
      <c r="H22" s="84">
        <v>10</v>
      </c>
      <c r="I22" s="84">
        <v>13</v>
      </c>
      <c r="J22" s="84">
        <v>13</v>
      </c>
      <c r="K22" s="85">
        <v>22</v>
      </c>
      <c r="L22" s="85">
        <v>220</v>
      </c>
      <c r="M22" s="86">
        <v>0</v>
      </c>
      <c r="N22" s="86">
        <v>0</v>
      </c>
      <c r="O22" s="85">
        <v>0</v>
      </c>
      <c r="P22" s="85">
        <v>0</v>
      </c>
      <c r="Q22" s="87">
        <v>0</v>
      </c>
      <c r="R22" s="85">
        <v>0</v>
      </c>
      <c r="S22" s="85">
        <v>0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79</v>
      </c>
      <c r="E23" s="84">
        <v>5</v>
      </c>
      <c r="F23" s="84">
        <v>0</v>
      </c>
      <c r="G23" s="84">
        <v>20</v>
      </c>
      <c r="H23" s="84">
        <v>80</v>
      </c>
      <c r="I23" s="84">
        <v>36</v>
      </c>
      <c r="J23" s="84">
        <v>36</v>
      </c>
      <c r="K23" s="85">
        <v>18</v>
      </c>
      <c r="L23" s="85">
        <v>540</v>
      </c>
      <c r="M23" s="86">
        <v>0</v>
      </c>
      <c r="N23" s="86">
        <v>0</v>
      </c>
      <c r="O23" s="85">
        <v>0</v>
      </c>
      <c r="P23" s="85">
        <v>0</v>
      </c>
      <c r="Q23" s="87">
        <v>0</v>
      </c>
      <c r="R23" s="85">
        <v>0</v>
      </c>
      <c r="S23" s="85">
        <v>0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0</v>
      </c>
      <c r="L24" s="85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2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2</v>
      </c>
      <c r="L25" s="91">
        <v>60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9</v>
      </c>
      <c r="E26" s="68"/>
      <c r="F26" s="92"/>
      <c r="G26" s="68"/>
      <c r="H26" s="92"/>
      <c r="I26" s="93">
        <v>9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0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 t="str">
        <f>','!N7</f>
        <v>ESTABLECIMIENTO QUE NO PERTENECE A NINGUNA MICRORED</v>
      </c>
      <c r="L8" s="188"/>
      <c r="M8" s="188"/>
      <c r="N8" s="170"/>
      <c r="O8" s="184" t="s">
        <v>4</v>
      </c>
      <c r="P8" s="189" t="str">
        <f>','!T6</f>
        <v>1er. 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NO TIENE ASIGNADO NINGUNA RED</v>
      </c>
      <c r="E10" s="186"/>
      <c r="F10" s="188"/>
      <c r="G10" s="188"/>
      <c r="H10" s="170"/>
      <c r="I10" s="187" t="s">
        <v>8</v>
      </c>
      <c r="J10" s="187"/>
      <c r="K10" s="190" t="str">
        <f>','!N9</f>
        <v>DE. CAMANA</v>
      </c>
      <c r="L10" s="188"/>
      <c r="M10" s="188"/>
      <c r="N10" s="184"/>
      <c r="O10" s="389"/>
      <c r="P10" s="191">
        <f>','!T7</f>
        <v>2018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142</v>
      </c>
      <c r="F14" s="194">
        <f t="shared" ref="F14:P14" si="0">F15+F17+F19+F21+F23+F25+F27+F29+F30+F31+F32+F33+F34</f>
        <v>202</v>
      </c>
      <c r="G14" s="192">
        <f t="shared" si="0"/>
        <v>5</v>
      </c>
      <c r="H14" s="192">
        <f t="shared" si="0"/>
        <v>1</v>
      </c>
      <c r="I14" s="192">
        <f t="shared" si="0"/>
        <v>71</v>
      </c>
      <c r="J14" s="192">
        <f t="shared" si="0"/>
        <v>87</v>
      </c>
      <c r="K14" s="192">
        <f t="shared" si="0"/>
        <v>66</v>
      </c>
      <c r="L14" s="192">
        <f t="shared" si="0"/>
        <v>112</v>
      </c>
      <c r="M14" s="192">
        <f t="shared" si="0"/>
        <v>0</v>
      </c>
      <c r="N14" s="192">
        <f t="shared" si="0"/>
        <v>2</v>
      </c>
      <c r="O14" s="192">
        <f t="shared" si="0"/>
        <v>32</v>
      </c>
      <c r="P14" s="193">
        <f t="shared" si="0"/>
        <v>0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</v>
      </c>
      <c r="F15" s="197">
        <f>SUM(H15,J15,L15,N15)</f>
        <v>9</v>
      </c>
      <c r="G15" s="198">
        <f>','!E18</f>
        <v>0</v>
      </c>
      <c r="H15" s="198">
        <f>','!E19</f>
        <v>0</v>
      </c>
      <c r="I15" s="198">
        <f>','!E20</f>
        <v>1</v>
      </c>
      <c r="J15" s="198">
        <f>','!E21</f>
        <v>4</v>
      </c>
      <c r="K15" s="198">
        <f>','!E22</f>
        <v>1</v>
      </c>
      <c r="L15" s="198">
        <f>','!E23</f>
        <v>5</v>
      </c>
      <c r="M15" s="199"/>
      <c r="N15" s="199"/>
      <c r="O15" s="198">
        <v>0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1</v>
      </c>
      <c r="J16" s="202">
        <f>','!F21</f>
        <v>0</v>
      </c>
      <c r="K16" s="202">
        <f>','!F22</f>
        <v>1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18</v>
      </c>
      <c r="F17" s="205">
        <f t="shared" ref="F17:F28" si="1">SUM(H17,J17,L17,N17)</f>
        <v>31</v>
      </c>
      <c r="G17" s="205">
        <f>','!G18</f>
        <v>1</v>
      </c>
      <c r="H17" s="205">
        <f>','!G19</f>
        <v>0</v>
      </c>
      <c r="I17" s="205">
        <f>','!G20</f>
        <v>7</v>
      </c>
      <c r="J17" s="205">
        <f>','!G21</f>
        <v>11</v>
      </c>
      <c r="K17" s="205">
        <f>','!G22</f>
        <v>10</v>
      </c>
      <c r="L17" s="205">
        <f>','!G23</f>
        <v>20</v>
      </c>
      <c r="M17" s="206"/>
      <c r="N17" s="206"/>
      <c r="O17" s="207">
        <v>3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18</v>
      </c>
      <c r="F18" s="209">
        <f t="shared" si="1"/>
        <v>124</v>
      </c>
      <c r="G18" s="209">
        <f>','!H18</f>
        <v>1</v>
      </c>
      <c r="H18" s="209">
        <f>','!H19</f>
        <v>0</v>
      </c>
      <c r="I18" s="209">
        <f>','!H20</f>
        <v>7</v>
      </c>
      <c r="J18" s="209">
        <f>','!H21</f>
        <v>44</v>
      </c>
      <c r="K18" s="209">
        <f>','!H22</f>
        <v>10</v>
      </c>
      <c r="L18" s="209">
        <f>','!H23</f>
        <v>80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38</v>
      </c>
      <c r="F19" s="209">
        <f>SUM(H19,J19,L19,N19)</f>
        <v>48</v>
      </c>
      <c r="G19" s="212">
        <v>0</v>
      </c>
      <c r="H19" s="213">
        <v>0</v>
      </c>
      <c r="I19" s="212">
        <v>21</v>
      </c>
      <c r="J19" s="213">
        <v>21</v>
      </c>
      <c r="K19" s="214">
        <v>17</v>
      </c>
      <c r="L19" s="213">
        <v>27</v>
      </c>
      <c r="M19" s="203"/>
      <c r="N19" s="203"/>
      <c r="O19" s="215">
        <v>9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38</v>
      </c>
      <c r="F20" s="209">
        <f t="shared" si="1"/>
        <v>48</v>
      </c>
      <c r="G20" s="213">
        <v>0</v>
      </c>
      <c r="H20" s="213">
        <v>0</v>
      </c>
      <c r="I20" s="213">
        <v>21</v>
      </c>
      <c r="J20" s="213">
        <v>21</v>
      </c>
      <c r="K20" s="217">
        <v>17</v>
      </c>
      <c r="L20" s="213">
        <v>27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39</v>
      </c>
      <c r="F21" s="209">
        <f t="shared" si="1"/>
        <v>73</v>
      </c>
      <c r="G21" s="218">
        <v>1</v>
      </c>
      <c r="H21" s="209">
        <v>1</v>
      </c>
      <c r="I21" s="218">
        <v>25</v>
      </c>
      <c r="J21" s="209">
        <v>36</v>
      </c>
      <c r="K21" s="218">
        <v>13</v>
      </c>
      <c r="L21" s="209">
        <v>36</v>
      </c>
      <c r="M21" s="203"/>
      <c r="N21" s="203"/>
      <c r="O21" s="215">
        <v>10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39</v>
      </c>
      <c r="F22" s="209">
        <f t="shared" si="1"/>
        <v>73</v>
      </c>
      <c r="G22" s="209">
        <v>1</v>
      </c>
      <c r="H22" s="209">
        <v>1</v>
      </c>
      <c r="I22" s="209">
        <v>25</v>
      </c>
      <c r="J22" s="209">
        <v>36</v>
      </c>
      <c r="K22" s="209">
        <v>13</v>
      </c>
      <c r="L22" s="209">
        <v>36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9</v>
      </c>
      <c r="F23" s="201">
        <f t="shared" si="1"/>
        <v>17</v>
      </c>
      <c r="G23" s="215">
        <v>1</v>
      </c>
      <c r="H23" s="215">
        <v>0</v>
      </c>
      <c r="I23" s="215">
        <v>5</v>
      </c>
      <c r="J23" s="215">
        <v>11</v>
      </c>
      <c r="K23" s="215">
        <v>3</v>
      </c>
      <c r="L23" s="215">
        <v>6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9</v>
      </c>
      <c r="F24" s="219">
        <f t="shared" si="1"/>
        <v>1</v>
      </c>
      <c r="G24" s="220">
        <v>1</v>
      </c>
      <c r="H24" s="220">
        <v>0</v>
      </c>
      <c r="I24" s="220">
        <v>5</v>
      </c>
      <c r="J24" s="220">
        <v>1</v>
      </c>
      <c r="K24" s="220">
        <v>3</v>
      </c>
      <c r="L24" s="220">
        <v>0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36</v>
      </c>
      <c r="F25" s="218">
        <f t="shared" si="1"/>
        <v>24</v>
      </c>
      <c r="G25" s="218">
        <f>','!K18</f>
        <v>2</v>
      </c>
      <c r="H25" s="218">
        <f>','!K19</f>
        <v>0</v>
      </c>
      <c r="I25" s="218">
        <f>','!K20</f>
        <v>12</v>
      </c>
      <c r="J25" s="218">
        <f>','!K21</f>
        <v>4</v>
      </c>
      <c r="K25" s="218">
        <f>','!K22</f>
        <v>22</v>
      </c>
      <c r="L25" s="218">
        <f>','!K23</f>
        <v>18</v>
      </c>
      <c r="M25" s="214">
        <f>','!K24</f>
        <v>0</v>
      </c>
      <c r="N25" s="214">
        <f>','!K25</f>
        <v>2</v>
      </c>
      <c r="O25" s="214">
        <v>10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360</v>
      </c>
      <c r="F26" s="209">
        <f t="shared" si="1"/>
        <v>720</v>
      </c>
      <c r="G26" s="209">
        <f>','!L18</f>
        <v>20</v>
      </c>
      <c r="H26" s="209">
        <f>','!L19</f>
        <v>0</v>
      </c>
      <c r="I26" s="209">
        <f>','!L20</f>
        <v>120</v>
      </c>
      <c r="J26" s="209">
        <f>','!L21</f>
        <v>120</v>
      </c>
      <c r="K26" s="209">
        <f>','!L22</f>
        <v>220</v>
      </c>
      <c r="L26" s="209">
        <f>','!L23</f>
        <v>540</v>
      </c>
      <c r="M26" s="217">
        <f>','!L24</f>
        <v>0</v>
      </c>
      <c r="N26" s="217">
        <f>','!L25</f>
        <v>60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0</v>
      </c>
      <c r="F27" s="209">
        <f t="shared" si="1"/>
        <v>0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0</v>
      </c>
      <c r="L27" s="217">
        <f>','!M23</f>
        <v>0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0</v>
      </c>
      <c r="F28" s="209">
        <f t="shared" si="1"/>
        <v>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0</v>
      </c>
      <c r="L28" s="217">
        <f>','!N23</f>
        <v>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0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0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0</v>
      </c>
      <c r="F31" s="209">
        <f t="shared" si="4"/>
        <v>0</v>
      </c>
      <c r="G31" s="217">
        <f>','!Q18</f>
        <v>0</v>
      </c>
      <c r="H31" s="217">
        <f>','!Q$19</f>
        <v>0</v>
      </c>
      <c r="I31" s="217">
        <f>','!$Q20</f>
        <v>0</v>
      </c>
      <c r="J31" s="217">
        <f>','!$Q21</f>
        <v>0</v>
      </c>
      <c r="K31" s="217">
        <f>','!$Q22</f>
        <v>0</v>
      </c>
      <c r="L31" s="217">
        <f>','!$Q23</f>
        <v>0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0</v>
      </c>
      <c r="F33" s="209">
        <f t="shared" si="4"/>
        <v>0</v>
      </c>
      <c r="G33" s="217">
        <f>','!S18</f>
        <v>0</v>
      </c>
      <c r="H33" s="217">
        <f>','!S$19</f>
        <v>0</v>
      </c>
      <c r="I33" s="217">
        <f>','!$S20</f>
        <v>0</v>
      </c>
      <c r="J33" s="217">
        <f>','!$S21</f>
        <v>0</v>
      </c>
      <c r="K33" s="217">
        <f>','!$S22</f>
        <v>0</v>
      </c>
      <c r="L33" s="217">
        <f>','!$S23</f>
        <v>0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1</v>
      </c>
      <c r="E37" s="228">
        <v>0</v>
      </c>
      <c r="F37" s="229">
        <v>0</v>
      </c>
      <c r="G37" s="161"/>
      <c r="H37" s="423"/>
      <c r="I37" s="424"/>
      <c r="J37" s="225">
        <v>5</v>
      </c>
      <c r="K37" s="227">
        <v>5</v>
      </c>
      <c r="L37" s="161"/>
      <c r="M37" s="426"/>
      <c r="N37" s="225">
        <v>14</v>
      </c>
      <c r="O37" s="227">
        <v>272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113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5</v>
      </c>
      <c r="E42" s="212">
        <v>0</v>
      </c>
      <c r="F42" s="212">
        <v>103</v>
      </c>
      <c r="G42" s="212">
        <v>2</v>
      </c>
      <c r="H42" s="212">
        <v>85</v>
      </c>
      <c r="I42" s="212">
        <v>7</v>
      </c>
      <c r="J42" s="212">
        <f t="shared" ref="J42:K46" si="5">+D42+F42+H42</f>
        <v>193</v>
      </c>
      <c r="K42" s="233">
        <f t="shared" si="5"/>
        <v>9</v>
      </c>
      <c r="L42" s="161"/>
      <c r="M42" s="433" t="s">
        <v>62</v>
      </c>
      <c r="N42" s="413"/>
      <c r="O42" s="413"/>
      <c r="P42" s="231">
        <v>113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0</v>
      </c>
      <c r="G43" s="202">
        <v>0</v>
      </c>
      <c r="H43" s="202">
        <v>1</v>
      </c>
      <c r="I43" s="202">
        <v>0</v>
      </c>
      <c r="J43" s="202">
        <f t="shared" si="5"/>
        <v>1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113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5</v>
      </c>
      <c r="E44" s="236">
        <f t="shared" ref="E44:K44" si="6">E42+E43</f>
        <v>0</v>
      </c>
      <c r="F44" s="236">
        <f t="shared" si="6"/>
        <v>103</v>
      </c>
      <c r="G44" s="236">
        <f t="shared" si="6"/>
        <v>2</v>
      </c>
      <c r="H44" s="236">
        <f t="shared" si="6"/>
        <v>86</v>
      </c>
      <c r="I44" s="236">
        <f t="shared" si="6"/>
        <v>7</v>
      </c>
      <c r="J44" s="236">
        <f t="shared" si="6"/>
        <v>194</v>
      </c>
      <c r="K44" s="237">
        <f t="shared" si="6"/>
        <v>9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29</v>
      </c>
      <c r="E45" s="212">
        <v>6</v>
      </c>
      <c r="F45" s="212">
        <v>68</v>
      </c>
      <c r="G45" s="212">
        <v>1</v>
      </c>
      <c r="H45" s="212">
        <v>48</v>
      </c>
      <c r="I45" s="212">
        <v>3</v>
      </c>
      <c r="J45" s="212">
        <f t="shared" si="5"/>
        <v>145</v>
      </c>
      <c r="K45" s="233">
        <f t="shared" si="5"/>
        <v>10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17</v>
      </c>
      <c r="E46" s="238">
        <v>6</v>
      </c>
      <c r="F46" s="238">
        <v>6</v>
      </c>
      <c r="G46" s="238">
        <v>0</v>
      </c>
      <c r="H46" s="238">
        <v>12</v>
      </c>
      <c r="I46" s="238">
        <v>1</v>
      </c>
      <c r="J46" s="228">
        <f t="shared" si="5"/>
        <v>35</v>
      </c>
      <c r="K46" s="239">
        <f t="shared" si="5"/>
        <v>7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Z22" sqref="Z22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165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142</v>
      </c>
      <c r="G15" s="269">
        <f>G17+G19+G21+G23+G25+G27+G29+G31+G32+G33+G34+G35+G36</f>
        <v>202</v>
      </c>
      <c r="H15" s="270">
        <f>H17+H19+H21+H23+H25+H27+H29+H31+H32+H33+H34+H35+H36</f>
        <v>5</v>
      </c>
      <c r="I15" s="270">
        <f t="shared" ref="I15:M15" si="0">I17+I19+I21+I23+I25+I27+I29+I31+I32+I33+I34+I35+I36</f>
        <v>1</v>
      </c>
      <c r="J15" s="270">
        <f t="shared" si="0"/>
        <v>71</v>
      </c>
      <c r="K15" s="270">
        <f t="shared" si="0"/>
        <v>87</v>
      </c>
      <c r="L15" s="270">
        <f t="shared" si="0"/>
        <v>66</v>
      </c>
      <c r="M15" s="270">
        <f t="shared" si="0"/>
        <v>112</v>
      </c>
      <c r="N15" s="270">
        <f>N27+N29</f>
        <v>0</v>
      </c>
      <c r="O15" s="270">
        <f>O27+O29</f>
        <v>2</v>
      </c>
      <c r="P15" s="270">
        <f>P17+P19+P21+P23+P25+P27+P29+P34+P35+P36</f>
        <v>32</v>
      </c>
      <c r="Q15" s="270">
        <f>Q17+Q19+Q21+Q23+Q25+Q27+Q29+Q31+Q32+Q33+Q34+Q35+Q36</f>
        <v>0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466</v>
      </c>
      <c r="G16" s="269">
        <f>G18+G20+G22+G24+G26+G28+G30</f>
        <v>966</v>
      </c>
      <c r="H16" s="270">
        <f>H18+H20+H22+H24+H26+H28+H30</f>
        <v>23</v>
      </c>
      <c r="I16" s="270">
        <f t="shared" ref="I16:M16" si="1">I18+I20+I22+I24+I26+I28+I30</f>
        <v>1</v>
      </c>
      <c r="J16" s="270">
        <f t="shared" si="1"/>
        <v>179</v>
      </c>
      <c r="K16" s="270">
        <f t="shared" si="1"/>
        <v>222</v>
      </c>
      <c r="L16" s="270">
        <f t="shared" si="1"/>
        <v>264</v>
      </c>
      <c r="M16" s="270">
        <f t="shared" si="1"/>
        <v>683</v>
      </c>
      <c r="N16" s="270">
        <f>N28+N30</f>
        <v>0</v>
      </c>
      <c r="O16" s="270">
        <f>O28+O30</f>
        <v>60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</v>
      </c>
      <c r="G17" s="272">
        <f>I17+K17+M17</f>
        <v>9</v>
      </c>
      <c r="H17" s="273">
        <f>',,'!G15</f>
        <v>0</v>
      </c>
      <c r="I17" s="274">
        <f>',,'!H15</f>
        <v>0</v>
      </c>
      <c r="J17" s="273">
        <f>',,'!I15</f>
        <v>1</v>
      </c>
      <c r="K17" s="274">
        <f>',,'!J15</f>
        <v>4</v>
      </c>
      <c r="L17" s="273">
        <f>',,'!K15</f>
        <v>1</v>
      </c>
      <c r="M17" s="274">
        <f>',,'!L15</f>
        <v>5</v>
      </c>
      <c r="N17" s="271"/>
      <c r="O17" s="271"/>
      <c r="P17" s="275">
        <f>',,'!O15</f>
        <v>0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1</v>
      </c>
      <c r="K18" s="274">
        <f>',,'!J16</f>
        <v>0</v>
      </c>
      <c r="L18" s="274">
        <f>',,'!K16</f>
        <v>1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18</v>
      </c>
      <c r="G19" s="272">
        <f t="shared" si="2"/>
        <v>31</v>
      </c>
      <c r="H19" s="274">
        <f>',,'!G17</f>
        <v>1</v>
      </c>
      <c r="I19" s="274">
        <f>',,'!H17</f>
        <v>0</v>
      </c>
      <c r="J19" s="274">
        <f>',,'!I17</f>
        <v>7</v>
      </c>
      <c r="K19" s="274">
        <f>',,'!J17</f>
        <v>11</v>
      </c>
      <c r="L19" s="274">
        <f>',,'!K17</f>
        <v>10</v>
      </c>
      <c r="M19" s="274">
        <f>',,'!L17</f>
        <v>20</v>
      </c>
      <c r="N19" s="271"/>
      <c r="O19" s="271"/>
      <c r="P19" s="275">
        <f>',,'!O17</f>
        <v>3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18</v>
      </c>
      <c r="G20" s="272">
        <f t="shared" si="2"/>
        <v>124</v>
      </c>
      <c r="H20" s="274">
        <f>',,'!G18</f>
        <v>1</v>
      </c>
      <c r="I20" s="274">
        <f>',,'!H18</f>
        <v>0</v>
      </c>
      <c r="J20" s="274">
        <f>',,'!I18</f>
        <v>7</v>
      </c>
      <c r="K20" s="274">
        <f>',,'!J18</f>
        <v>44</v>
      </c>
      <c r="L20" s="274">
        <f>',,'!K18</f>
        <v>10</v>
      </c>
      <c r="M20" s="274">
        <f>',,'!L18</f>
        <v>80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39</v>
      </c>
      <c r="G21" s="272">
        <f t="shared" si="2"/>
        <v>73</v>
      </c>
      <c r="H21" s="274">
        <f>',,'!G21</f>
        <v>1</v>
      </c>
      <c r="I21" s="274">
        <f>',,'!H21</f>
        <v>1</v>
      </c>
      <c r="J21" s="274">
        <f>',,'!I21</f>
        <v>25</v>
      </c>
      <c r="K21" s="274">
        <f>',,'!J21</f>
        <v>36</v>
      </c>
      <c r="L21" s="274">
        <f>',,'!K21</f>
        <v>13</v>
      </c>
      <c r="M21" s="274">
        <f>',,'!L21</f>
        <v>36</v>
      </c>
      <c r="N21" s="271"/>
      <c r="O21" s="271"/>
      <c r="P21" s="275">
        <f>',,'!O21</f>
        <v>10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39</v>
      </c>
      <c r="G22" s="272">
        <f t="shared" si="2"/>
        <v>73</v>
      </c>
      <c r="H22" s="274">
        <f>',,'!G22</f>
        <v>1</v>
      </c>
      <c r="I22" s="274">
        <f>',,'!H22</f>
        <v>1</v>
      </c>
      <c r="J22" s="274">
        <f>',,'!I22</f>
        <v>25</v>
      </c>
      <c r="K22" s="274">
        <f>',,'!J22</f>
        <v>36</v>
      </c>
      <c r="L22" s="274">
        <f>',,'!K22</f>
        <v>13</v>
      </c>
      <c r="M22" s="274">
        <f>',,'!L22</f>
        <v>36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38</v>
      </c>
      <c r="G23" s="272">
        <f t="shared" si="2"/>
        <v>48</v>
      </c>
      <c r="H23" s="274">
        <f>',,'!G19</f>
        <v>0</v>
      </c>
      <c r="I23" s="274">
        <f>',,'!H19</f>
        <v>0</v>
      </c>
      <c r="J23" s="274">
        <f>',,'!I19</f>
        <v>21</v>
      </c>
      <c r="K23" s="274">
        <f>',,'!J19</f>
        <v>21</v>
      </c>
      <c r="L23" s="274">
        <f>',,'!K19</f>
        <v>17</v>
      </c>
      <c r="M23" s="274">
        <f>',,'!L19</f>
        <v>27</v>
      </c>
      <c r="N23" s="271"/>
      <c r="O23" s="271"/>
      <c r="P23" s="275">
        <f>',,'!O19</f>
        <v>9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38</v>
      </c>
      <c r="G24" s="272">
        <f t="shared" si="2"/>
        <v>48</v>
      </c>
      <c r="H24" s="274">
        <f>',,'!G20</f>
        <v>0</v>
      </c>
      <c r="I24" s="274">
        <f>',,'!H20</f>
        <v>0</v>
      </c>
      <c r="J24" s="274">
        <f>',,'!I20</f>
        <v>21</v>
      </c>
      <c r="K24" s="274">
        <f>',,'!J20</f>
        <v>21</v>
      </c>
      <c r="L24" s="274">
        <f>',,'!K20</f>
        <v>17</v>
      </c>
      <c r="M24" s="274">
        <f>',,'!L20</f>
        <v>27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9</v>
      </c>
      <c r="G25" s="272">
        <f t="shared" si="2"/>
        <v>17</v>
      </c>
      <c r="H25" s="274">
        <f>',,'!G23</f>
        <v>1</v>
      </c>
      <c r="I25" s="274">
        <f>',,'!H23</f>
        <v>0</v>
      </c>
      <c r="J25" s="274">
        <f>',,'!I23</f>
        <v>5</v>
      </c>
      <c r="K25" s="274">
        <f>',,'!J23</f>
        <v>11</v>
      </c>
      <c r="L25" s="274">
        <f>',,'!K23</f>
        <v>3</v>
      </c>
      <c r="M25" s="274">
        <f>',,'!L23</f>
        <v>6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9</v>
      </c>
      <c r="G26" s="272">
        <f t="shared" si="2"/>
        <v>1</v>
      </c>
      <c r="H26" s="274">
        <f>',,'!G24</f>
        <v>1</v>
      </c>
      <c r="I26" s="274">
        <f>',,'!H24</f>
        <v>0</v>
      </c>
      <c r="J26" s="274">
        <f>',,'!I24</f>
        <v>5</v>
      </c>
      <c r="K26" s="274">
        <f>',,'!J24</f>
        <v>1</v>
      </c>
      <c r="L26" s="274">
        <f>',,'!K24</f>
        <v>3</v>
      </c>
      <c r="M26" s="274">
        <f>',,'!L24</f>
        <v>0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36</v>
      </c>
      <c r="G27" s="272">
        <f t="shared" si="3"/>
        <v>24</v>
      </c>
      <c r="H27" s="274">
        <f>',,'!G25</f>
        <v>2</v>
      </c>
      <c r="I27" s="274">
        <f>',,'!H25</f>
        <v>0</v>
      </c>
      <c r="J27" s="274">
        <f>',,'!I25</f>
        <v>12</v>
      </c>
      <c r="K27" s="274">
        <f>',,'!J25</f>
        <v>4</v>
      </c>
      <c r="L27" s="274">
        <f>',,'!K25</f>
        <v>22</v>
      </c>
      <c r="M27" s="274">
        <f>',,'!L25</f>
        <v>18</v>
      </c>
      <c r="N27" s="275">
        <f>',,'!M25</f>
        <v>0</v>
      </c>
      <c r="O27" s="275">
        <f>',,'!N25</f>
        <v>2</v>
      </c>
      <c r="P27" s="275">
        <f>',,'!O25</f>
        <v>10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360</v>
      </c>
      <c r="G28" s="272">
        <f t="shared" si="3"/>
        <v>720</v>
      </c>
      <c r="H28" s="274">
        <f>',,'!G26</f>
        <v>20</v>
      </c>
      <c r="I28" s="274">
        <f>',,'!H26</f>
        <v>0</v>
      </c>
      <c r="J28" s="274">
        <f>',,'!I26</f>
        <v>120</v>
      </c>
      <c r="K28" s="274">
        <f>',,'!J26</f>
        <v>120</v>
      </c>
      <c r="L28" s="274">
        <f>',,'!K26</f>
        <v>220</v>
      </c>
      <c r="M28" s="274">
        <f>',,'!L26</f>
        <v>540</v>
      </c>
      <c r="N28" s="274">
        <f>',,'!M26</f>
        <v>0</v>
      </c>
      <c r="O28" s="274">
        <f>',,'!N26</f>
        <v>60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0</v>
      </c>
      <c r="G29" s="272">
        <f t="shared" si="3"/>
        <v>0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0</v>
      </c>
      <c r="M29" s="274">
        <f>',,'!L27</f>
        <v>0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0</v>
      </c>
      <c r="G30" s="272">
        <f t="shared" si="3"/>
        <v>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0</v>
      </c>
      <c r="M30" s="274">
        <f>',,'!L28</f>
        <v>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0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0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0</v>
      </c>
      <c r="G33" s="272">
        <f t="shared" si="2"/>
        <v>0</v>
      </c>
      <c r="H33" s="275">
        <f>',,'!G31</f>
        <v>0</v>
      </c>
      <c r="I33" s="275">
        <f>',,'!H31</f>
        <v>0</v>
      </c>
      <c r="J33" s="275">
        <f>',,'!I31</f>
        <v>0</v>
      </c>
      <c r="K33" s="275">
        <f>',,'!J31</f>
        <v>0</v>
      </c>
      <c r="L33" s="275">
        <f>',,'!K31</f>
        <v>0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0</v>
      </c>
      <c r="G35" s="272">
        <f t="shared" si="2"/>
        <v>0</v>
      </c>
      <c r="H35" s="275">
        <f>',,'!G33</f>
        <v>0</v>
      </c>
      <c r="I35" s="275">
        <f>',,'!H33</f>
        <v>0</v>
      </c>
      <c r="J35" s="275">
        <f>',,'!I33</f>
        <v>0</v>
      </c>
      <c r="K35" s="275">
        <f>',,'!J33</f>
        <v>0</v>
      </c>
      <c r="L35" s="275">
        <f>',,'!K33</f>
        <v>0</v>
      </c>
      <c r="M35" s="275">
        <f>',,'!L33</f>
        <v>0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0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5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5</v>
      </c>
      <c r="F41" s="280">
        <f>',,'!K37</f>
        <v>5</v>
      </c>
      <c r="G41" s="280">
        <f>',,'!N37</f>
        <v>14</v>
      </c>
      <c r="H41" s="275">
        <f>',,'!O37</f>
        <v>272</v>
      </c>
      <c r="I41" s="275">
        <f>',,'!D37</f>
        <v>1</v>
      </c>
      <c r="J41" s="275">
        <f>',,'!E37</f>
        <v>0</v>
      </c>
      <c r="K41" s="275">
        <f>',,'!F37</f>
        <v>0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5</v>
      </c>
      <c r="F45" s="275">
        <f>',,'!E42</f>
        <v>0</v>
      </c>
      <c r="G45" s="275">
        <f>',,'!F42</f>
        <v>103</v>
      </c>
      <c r="H45" s="275">
        <f>',,'!G42</f>
        <v>2</v>
      </c>
      <c r="I45" s="275">
        <f>',,'!H42</f>
        <v>85</v>
      </c>
      <c r="J45" s="275">
        <f>',,'!I42</f>
        <v>7</v>
      </c>
      <c r="K45" s="269">
        <f>E45+G45+I45</f>
        <v>193</v>
      </c>
      <c r="L45" s="269">
        <f>F45+H45+J45</f>
        <v>9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0</v>
      </c>
      <c r="H46" s="275">
        <f>',,'!G43</f>
        <v>0</v>
      </c>
      <c r="I46" s="275">
        <f>',,'!H43</f>
        <v>1</v>
      </c>
      <c r="J46" s="275">
        <f>',,'!I43</f>
        <v>0</v>
      </c>
      <c r="K46" s="269">
        <f>E46+G46+I46</f>
        <v>1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5</v>
      </c>
      <c r="F47" s="271">
        <f>F45</f>
        <v>0</v>
      </c>
      <c r="G47" s="271">
        <f t="shared" ref="G47:L47" si="4">G45+G46</f>
        <v>103</v>
      </c>
      <c r="H47" s="271">
        <f t="shared" si="4"/>
        <v>2</v>
      </c>
      <c r="I47" s="271">
        <f t="shared" si="4"/>
        <v>86</v>
      </c>
      <c r="J47" s="271">
        <f t="shared" si="4"/>
        <v>7</v>
      </c>
      <c r="K47" s="271">
        <f t="shared" si="4"/>
        <v>194</v>
      </c>
      <c r="L47" s="271">
        <f t="shared" si="4"/>
        <v>9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29</v>
      </c>
      <c r="F48" s="274">
        <f>',,'!E45</f>
        <v>6</v>
      </c>
      <c r="G48" s="274">
        <f>',,'!F45</f>
        <v>68</v>
      </c>
      <c r="H48" s="274">
        <f>',,'!G45</f>
        <v>1</v>
      </c>
      <c r="I48" s="274">
        <f>',,'!H45</f>
        <v>48</v>
      </c>
      <c r="J48" s="274">
        <f>',,'!I45</f>
        <v>3</v>
      </c>
      <c r="K48" s="269">
        <f>E48+G48+I48</f>
        <v>145</v>
      </c>
      <c r="L48" s="269">
        <f>F48+H48+J48</f>
        <v>10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17</v>
      </c>
      <c r="F49" s="274">
        <f>',,'!E46</f>
        <v>6</v>
      </c>
      <c r="G49" s="274">
        <f>',,'!F46</f>
        <v>6</v>
      </c>
      <c r="H49" s="274">
        <f>',,'!G46</f>
        <v>0</v>
      </c>
      <c r="I49" s="274">
        <f>',,'!H46</f>
        <v>12</v>
      </c>
      <c r="J49" s="274">
        <f>',,'!I46</f>
        <v>1</v>
      </c>
      <c r="K49" s="269">
        <f>E49+G49+I49</f>
        <v>35</v>
      </c>
      <c r="L49" s="269">
        <f>F49+H49+J49</f>
        <v>7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113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113</v>
      </c>
      <c r="J53" s="242"/>
      <c r="K53" s="446" t="s">
        <v>155</v>
      </c>
      <c r="L53" s="446"/>
      <c r="M53" s="446"/>
      <c r="N53" s="446"/>
      <c r="O53" s="299">
        <v>89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113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2018-05-30T17:45:24Z</dcterms:modified>
</cp:coreProperties>
</file>