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CESAMIENTO\XX) SINTAXIS HISMINSA\Vigentes\"/>
    </mc:Choice>
  </mc:AlternateContent>
  <xr:revisionPtr revIDLastSave="0" documentId="13_ncr:1_{272C4C89-374A-4ED4-9C08-D6D8C210F2B4}" xr6:coauthVersionLast="47" xr6:coauthVersionMax="47" xr10:uidLastSave="{00000000-0000-0000-0000-000000000000}"/>
  <bookViews>
    <workbookView xWindow="-120" yWindow="-120" windowWidth="38640" windowHeight="21120" xr2:uid="{64BE2BD4-33A6-4BF2-99FD-18069DE54C1B}"/>
  </bookViews>
  <sheets>
    <sheet name="SINTAX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N38" i="1"/>
  <c r="N33" i="1"/>
  <c r="K33" i="1"/>
  <c r="E30" i="1"/>
  <c r="D19" i="1"/>
  <c r="E18" i="1"/>
  <c r="D18" i="1"/>
  <c r="B19" i="1"/>
  <c r="C18" i="1"/>
  <c r="B18" i="1"/>
  <c r="N85" i="1"/>
  <c r="N83" i="1"/>
  <c r="B63" i="1"/>
  <c r="B62" i="1"/>
  <c r="B68" i="1" s="1"/>
  <c r="I20" i="1"/>
  <c r="J20" i="1"/>
  <c r="N87" i="1"/>
  <c r="N82" i="1"/>
  <c r="F63" i="1"/>
  <c r="D46" i="1"/>
  <c r="E56" i="1"/>
  <c r="O19" i="1"/>
  <c r="E31" i="1"/>
  <c r="E32" i="1"/>
  <c r="E33" i="1"/>
  <c r="F62" i="1" s="1"/>
  <c r="E34" i="1"/>
  <c r="B47" i="1"/>
  <c r="J47" i="1"/>
  <c r="E50" i="1"/>
  <c r="E54" i="1"/>
  <c r="N74" i="1"/>
  <c r="I43" i="1" s="1"/>
  <c r="N75" i="1"/>
  <c r="I44" i="1" s="1"/>
  <c r="N76" i="1"/>
  <c r="I45" i="1" s="1"/>
  <c r="N77" i="1"/>
  <c r="I46" i="1" s="1"/>
  <c r="E78" i="1"/>
  <c r="N78" i="1" s="1"/>
  <c r="E79" i="1"/>
  <c r="N79" i="1" s="1"/>
  <c r="N80" i="1"/>
  <c r="O45" i="1" s="1"/>
  <c r="O46" i="1" s="1"/>
  <c r="N81" i="1"/>
  <c r="A18" i="1" s="1"/>
  <c r="N89" i="1" l="1"/>
  <c r="F64" i="1"/>
</calcChain>
</file>

<file path=xl/sharedStrings.xml><?xml version="1.0" encoding="utf-8"?>
<sst xmlns="http://schemas.openxmlformats.org/spreadsheetml/2006/main" count="337" uniqueCount="272">
  <si>
    <t>Administración de terapia preventiva para población vulnerable para TB</t>
  </si>
  <si>
    <t>Administración de terapia preventiva para contactos de TB resistente</t>
  </si>
  <si>
    <t>Administración de terapia preventiva para contactos de TB sensible</t>
  </si>
  <si>
    <t>Lectura de IGRA</t>
  </si>
  <si>
    <t>Aplicación de IGRA</t>
  </si>
  <si>
    <t>Lectura de PPD</t>
  </si>
  <si>
    <t>Aplicación de PPD</t>
  </si>
  <si>
    <t>OTRAS CONDICIONES DE SALUD SEGÚN NORMATIVIDAD VIGENTE</t>
  </si>
  <si>
    <t>PERSONAL PENITENCIARIO</t>
  </si>
  <si>
    <t>PERSONA CON HEMODIALISIS Y/O ENFERMEDAD RENAL CRÓNICA</t>
  </si>
  <si>
    <t>PERSONA CON TERAPIA PROLONGADA CON CORTICOIDES</t>
  </si>
  <si>
    <t>PPL</t>
  </si>
  <si>
    <t>PERSONA CON DIABETES MELLITUS</t>
  </si>
  <si>
    <t>TRABAJADOR DE SALUD</t>
  </si>
  <si>
    <t>PERSONA VIVIENDO CON VIH/SIDA</t>
  </si>
  <si>
    <t>CONTACTOS</t>
  </si>
  <si>
    <t>POBLACIÓN EN GENERAL</t>
  </si>
  <si>
    <t>TOTAL</t>
  </si>
  <si>
    <t>POBLACION AFECTADA Y VULNERABLE</t>
  </si>
  <si>
    <t>ACTIVIDADES</t>
  </si>
  <si>
    <t>REPORTE DE ACTIVIDADES SEGMENTADO POR POBLACION AFECTADA Y VULNERABLE</t>
  </si>
  <si>
    <t>Teleorientación síncrona</t>
  </si>
  <si>
    <t>Teleconsulta en línea</t>
  </si>
  <si>
    <t>N°</t>
  </si>
  <si>
    <t>Otras consejerias</t>
  </si>
  <si>
    <t>Segunda</t>
  </si>
  <si>
    <t>Primera</t>
  </si>
  <si>
    <t>Sesión educativa y demostrativa para TB</t>
  </si>
  <si>
    <t>Mediante teleorientación síncrona</t>
  </si>
  <si>
    <t>Mediante visita familiar</t>
  </si>
  <si>
    <t>Consejeria para TB</t>
  </si>
  <si>
    <t>MODALIDAD</t>
  </si>
  <si>
    <t>*Mediante visita familiar</t>
  </si>
  <si>
    <t>Lectura</t>
  </si>
  <si>
    <t>Aplicación</t>
  </si>
  <si>
    <t>IGRA</t>
  </si>
  <si>
    <t>TD=D+Dx=99199.59</t>
  </si>
  <si>
    <t>En el domicilio*</t>
  </si>
  <si>
    <t>TD=D+Dx=99199.12</t>
  </si>
  <si>
    <t>PPD</t>
  </si>
  <si>
    <t>En el establecimiento de salud</t>
  </si>
  <si>
    <t>TERAPIA PREVENTIVA PARA TUBERCULOSIS LATENTE</t>
  </si>
  <si>
    <t>POSITIVOS</t>
  </si>
  <si>
    <t>PRUEBA PARA DIAGNOSTICO DE TB LATENTE</t>
  </si>
  <si>
    <t>CENSO DE CONTACTOS</t>
  </si>
  <si>
    <t>III. ACTIVIDADES DE PREVENCIÓN EN TUBERCULOSIS</t>
  </si>
  <si>
    <t>TD=D+Dx=99210.06</t>
  </si>
  <si>
    <t>Término</t>
  </si>
  <si>
    <t>REGISTRO EN EL PADRON DE BENEFICIARIOS PANTBC</t>
  </si>
  <si>
    <t>Inicio</t>
  </si>
  <si>
    <t>Condición</t>
  </si>
  <si>
    <t>Atención en salud mental</t>
  </si>
  <si>
    <t>RETO ANTE REACCIONES ADVERSAS</t>
  </si>
  <si>
    <t>Atención en nutrición</t>
  </si>
  <si>
    <t>Mediante teleconsulta en línea</t>
  </si>
  <si>
    <t>Control de tratamiento</t>
  </si>
  <si>
    <t>Atención de servicio social</t>
  </si>
  <si>
    <t>Atención en consultorio de enfermería</t>
  </si>
  <si>
    <t>Evaluación médica</t>
  </si>
  <si>
    <t>EN PAT CON TB RESISTENTE</t>
  </si>
  <si>
    <t>EN PAT CON TB SENSIBLE</t>
  </si>
  <si>
    <t>ATENCIÓN MULTIDISCIPLINARIA</t>
  </si>
  <si>
    <t>II. ACTIVIDADES PARA LA RECUPERACION DE LA PERSONA AFECTADA POR TUBERCULOSIS</t>
  </si>
  <si>
    <t>Tamizaje TB-DM</t>
  </si>
  <si>
    <t>Reacción adversa a medicamentos para TB</t>
  </si>
  <si>
    <t>Tamizaje TB-VIH</t>
  </si>
  <si>
    <t>TB-DM</t>
  </si>
  <si>
    <t>TAMIZAJE DE COMORBILIDADES</t>
  </si>
  <si>
    <t>TB-VIH/SIDA</t>
  </si>
  <si>
    <t>COMORBILIDADES Y CONDICIONES ASOCIADAS</t>
  </si>
  <si>
    <t>Aceptadas</t>
  </si>
  <si>
    <t>Realizadas</t>
  </si>
  <si>
    <t>Por cultivo</t>
  </si>
  <si>
    <t>Por prueba molecular</t>
  </si>
  <si>
    <t>Por baciloscopia</t>
  </si>
  <si>
    <t>*Muestra recolectada por expectoración espontánea</t>
  </si>
  <si>
    <t>(TD=P+Dx=CIE10 TBP/TBEP)+(TD=D+Dx=94640)</t>
  </si>
  <si>
    <t>Inducción del esputo</t>
  </si>
  <si>
    <t>(TD=P+Dx=CIE10 TBP/TBEP)+(TD=D+Dx=91105)</t>
  </si>
  <si>
    <t>Lavado gástrico</t>
  </si>
  <si>
    <t>PROCEDIMIENTOS ESPECIALES PARA OBTENCION DE MUESTRAS</t>
  </si>
  <si>
    <t xml:space="preserve">TD=D+Dx=99199.58 </t>
  </si>
  <si>
    <t>RECOLECCIÓN DE MUESTRAS PARA TB*</t>
  </si>
  <si>
    <t>RECOLECCIÓN DE MUESTRAS PARA EXAMEN BACTERIOLÓGICO</t>
  </si>
  <si>
    <t>I. ACTIVIDADES DE DETECCION Y DIAGNOSTICO PARA TUBERCULOSIS</t>
  </si>
  <si>
    <t>Institución:                  MINSA (      )            ESSALUD (      )             FFAA  (      )             PNP  (      )             INPE  (      )             OTROS  (      )</t>
  </si>
  <si>
    <t>Región:  ________________________________________________  Provincia: _______________________________________________________ Distrito: _________________________________________</t>
  </si>
  <si>
    <t>Establecimiento de Salud: ___________________________________Categoria del E.S:_________________________________________________Código RENAES:_____________________________________</t>
  </si>
  <si>
    <t>GERESA/DIRESA/DIRIS: ________________________________________ Red de Salud: _______________________________________________Microrred: ___________________________________</t>
  </si>
  <si>
    <t>REPORTE MENSUAL DE ACTIVIDADES DE PREVENCION Y CONTROL DE TUBERCULOSIS</t>
  </si>
  <si>
    <t>(TD=D+Dx=99401.36+Lab1=1) + (TD=D+Dx=C0011+Lab1=TBC)</t>
  </si>
  <si>
    <t>(TD=D+Dx=99401.36+Lab1=2) + (TD=D+Dx=C0011+Lab1=TBC)</t>
  </si>
  <si>
    <t>(TD=D+Dx=99401.36+Lab1=1) + (TD=D+Dx=99499.08+Lab1=TBC)</t>
  </si>
  <si>
    <t>(TD=D+Dx=99401.36+Lab1=2) + (TD=D+Dx=99499.08+Lab1=TBC)</t>
  </si>
  <si>
    <t>(APP136) + (TD=D+Dx=C0009+Lab1=1) + (TD=D+Dx=C0010+Lab1=TBC)</t>
  </si>
  <si>
    <t>(APP136) + (TD=D+Dx=C0009+Lab1=2) + (TD=D+Dx=C0010+Lab1=TBC)</t>
  </si>
  <si>
    <t xml:space="preserve">(TD=D+Dx=99199.57) + (TD=D+Dx=99216) </t>
  </si>
  <si>
    <t xml:space="preserve">(TD=D+Dx=99199.57) + (TD=D+Dx=C0011) </t>
  </si>
  <si>
    <t xml:space="preserve">(TD=D+Dx=99199.57) + (TD=D+Dx=99499.08) </t>
  </si>
  <si>
    <t>TD=D+Dx=86580 + Lab1=CE/PVV/ST/DM/PPL/TIS/HEM/PEI/OGR + Lab2=TA + Lab3=RP)</t>
  </si>
  <si>
    <t>TD=D+Dx=86480 + Lab1=CE/PVV/ST/DM/PPL/TIS/HEM/PEI/OGR + Lab2=TA + Lab3=RP)</t>
  </si>
  <si>
    <t>TD=D+Dx=99199.60+Lab1=PVV</t>
  </si>
  <si>
    <t>TD=D+Dx=99199.60+Lab1=ST</t>
  </si>
  <si>
    <t>TD=D+Dx=99199.60+Lab1=DM</t>
  </si>
  <si>
    <t>TD=D+Dx=99199.60+Lab1=PPL</t>
  </si>
  <si>
    <t>TD=D+Dx=99199.60+Lab1=TIS</t>
  </si>
  <si>
    <t>TD=D+Dx=99199.60+Lab1=HEM</t>
  </si>
  <si>
    <t>TD=D+Dx=99199.60+Lab1=PEI</t>
  </si>
  <si>
    <t>TD=D+Dx=99199.60+Lab1=OGR</t>
  </si>
  <si>
    <t xml:space="preserve">(TD=D+Dx=99401.33+Lab1=TBC)+(TD=D+Dx=99401.34/99403.03) </t>
  </si>
  <si>
    <t xml:space="preserve">(TD=D+Dx=82947+Lab1=TBC)+(TD=D+Dx=99401.13) </t>
  </si>
  <si>
    <t>TD=D+Dx=E149+Lab1=TBC+Lab2=1/2</t>
  </si>
  <si>
    <t>TD=D+Dx=86703.01/86703.02/87389+Lab1=RP</t>
  </si>
  <si>
    <t>TD=D+Dx=T88.7+Lab1=TBC</t>
  </si>
  <si>
    <t>TD=D+Dx=99700+Lab1=TBC+Lab2=DVR</t>
  </si>
  <si>
    <t>TD=D+Dx=99700+Lab1=TBC+Lab2=DVC</t>
  </si>
  <si>
    <t>TD=D+Dx=99700+Lab1=TBC+ Lab2=1</t>
  </si>
  <si>
    <t>TD=D+Dx=99700+Lab1=TBC+ Lab2=2</t>
  </si>
  <si>
    <t>TD=D+Dx=99214+Lab1=TBC+ Lab2=1</t>
  </si>
  <si>
    <t>TD=D+Dx=99214+Lab1=TBC+ Lab2=2</t>
  </si>
  <si>
    <t>TD=D+Dx=99216+Lab1=TBC+Lab2=1</t>
  </si>
  <si>
    <t>TD=D+Dx=99216+Lab1=TBC+Lab2=2</t>
  </si>
  <si>
    <t>TD=D+Dx=99199.08+ Lab1=TBC</t>
  </si>
  <si>
    <t>TD=D+Dx=99206.03+Lab1=TBC+Lab2=IA</t>
  </si>
  <si>
    <t>TD=D+Dx=99206.03+Lab1=TBC+Lab2=TA</t>
  </si>
  <si>
    <t>TD=D+Dx=99210+Lab1=TBC+Lab2=1</t>
  </si>
  <si>
    <t>(TD=D+Dx=99210+Lab1=TBC+Lab2=1)+(TD=D+Dx=99499.01)</t>
  </si>
  <si>
    <t>TD=D+Dx=99210+Lab1=TBC+Lab2=2</t>
  </si>
  <si>
    <t>(TD=D+Dx=99210+Lab1=TBC+Lab2=2) +(TD=D+Dx=99499.01)</t>
  </si>
  <si>
    <t>(TD=D+Dx=96150.01/96150.02/96150.03/96150.08+Lab1=TBC) + (TD=D+Dx=99402.09) + (TD=D+Dx=99499.08)</t>
  </si>
  <si>
    <t>(TD=D+Dx=96150.01/96150.02/96150.03/96150.08+Lab1=TBC) + (TD=D+Dx=99402.09)</t>
  </si>
  <si>
    <t>TD=D+Dx=99209/99403+Lab1=TBC+Lab2=1</t>
  </si>
  <si>
    <t>TD=D+Dx=99209/99403+Lab1=TBC+Lab2=2</t>
  </si>
  <si>
    <t>TD=D+Dx=86580+Lab1=CE+Lab2=IA</t>
  </si>
  <si>
    <t>TD=D+Dx=86580+Lab1=PVV+Lab2=IA</t>
  </si>
  <si>
    <t>TD=D+Dx=86580+Lab1 Fil1=ST+Lab2=IA</t>
  </si>
  <si>
    <t>TD=D+Dx=86580+Lab1 Fil1=DM+Lab2=IA</t>
  </si>
  <si>
    <t>TD=D+Dx=86580+Lab1=PPL+Lab2=IA</t>
  </si>
  <si>
    <t>TD=D+Dx=86580+Lab1=TIS+Lab2=IA</t>
  </si>
  <si>
    <t>TD=D+Dx=86580+Lab1=HEM+Lab2=IA</t>
  </si>
  <si>
    <t>TD=D+Dx=86580+Lab1=PEI+Lab2=IA</t>
  </si>
  <si>
    <t>TD=D+Dx=86580+Lab1=OGR+Lab2=IA</t>
  </si>
  <si>
    <t>TD=D+Dx=86580+Lab1=CE+Lab2=TA+Lab3=RP/RN</t>
  </si>
  <si>
    <t>TD=D+Dx=86580+Lab1=PVV+Lab2=TA+Lab3=RP/RN</t>
  </si>
  <si>
    <t>TD=D+Dx=86580+Lab1=ST+Lab2=TA+Lab3=RP/RN</t>
  </si>
  <si>
    <t>TD=D+Dx=86580+Lab1=DM+Lab2=TA+Lab3=RP/RN</t>
  </si>
  <si>
    <t>TD=D+Dx=86580+Lab1=PPL+Lab2=TA+Lab3=RP/RN</t>
  </si>
  <si>
    <t>TD=D+Dx=86580+Lab1=TIS+Lab2=TA+Lab3=RP/RN</t>
  </si>
  <si>
    <t>TD=D+Dx=86580+Lab1=HEM+Lab2=TA+Lab3=RP/RN</t>
  </si>
  <si>
    <t>TD=D+Dx=86580+Lab1=PEI+Lab2=TA+Lab3=RP/RN</t>
  </si>
  <si>
    <t>TD=D+Dx=86580+Lab1=OGR+Lab2=TA+Lab3=RP/RN</t>
  </si>
  <si>
    <t>TD=D+Dx=86480+Lab1=CE+Lab2=IA</t>
  </si>
  <si>
    <t>TD=D+Dx=86480+Lab1=PVV+Lab2=IA</t>
  </si>
  <si>
    <t>TD=D+Dx=86480+Lab1=ST+Lab2=IA</t>
  </si>
  <si>
    <t>TD=D+Dx=86480+Lab1=DM+Lab2=IA</t>
  </si>
  <si>
    <t>TD=D+Dx=86480+Lab1=PPL+Lab2=IA</t>
  </si>
  <si>
    <t>TD=D+Dx=86480+Lab1=TIS+Lab2=IA</t>
  </si>
  <si>
    <t>TD=D+Dx=86480+Lab1=HEM+Lab2=IA</t>
  </si>
  <si>
    <t>TD=D+Dx=86480+Lab1=PEI+Lab2=IA</t>
  </si>
  <si>
    <t>TD=D+Dx=86480+Lab1=OGR+Lab2=IA</t>
  </si>
  <si>
    <t>TD=D+Dx=86480+Lab1=CE+Lab2=TA+Lab3=RP/RN</t>
  </si>
  <si>
    <t>TD=D+Dx=86480+Lab1=PVV+Lab2=TA+Lab3=RP/RN</t>
  </si>
  <si>
    <t>TD=D+Dx=86480+Lab1=ST+Lab2=TA+Lab3=RP/RN</t>
  </si>
  <si>
    <t>TD=D+Dx=86480+Lab1=DM+Lab2=TA+Lab3=RP/RN</t>
  </si>
  <si>
    <t>TD=D+Dx=86480+Lab1=PPL+Lab2=TA+Lab3=RP/RN</t>
  </si>
  <si>
    <t>TD=D+Dx=86480+Lab1=TIS+Lab2=TA+Lab3=RP/RN</t>
  </si>
  <si>
    <t>TD=D+Dx=86480+Lab1=HEM+Lab2=TA+Lab3=RP/RN</t>
  </si>
  <si>
    <t>TD=D+Dx=86480+Lab1=PEI+Lab2=TA+Lab3=RP/RN</t>
  </si>
  <si>
    <t>TD=D+Dx=86480+Lab1=OGR+Lab2=TA+Lab3=RP/RN</t>
  </si>
  <si>
    <t>Nombre del Coordinador o responsable ESPCT: _____________________________________________________________________________________________________________________________________</t>
  </si>
  <si>
    <t>EXAMEN DE  CONTACTOS</t>
  </si>
  <si>
    <t>Examen de contactos TB sensible</t>
  </si>
  <si>
    <t>Examen de contactos TB resistente</t>
  </si>
  <si>
    <t>TD=D+Dx=99214 + Lab1=CE + Lab2=1</t>
  </si>
  <si>
    <t>TD=D+Dx=99214 + Lab1=CE + Lab2=2</t>
  </si>
  <si>
    <t>Caso TB presuntiva</t>
  </si>
  <si>
    <t>(TD=P+CIE10 TBP/TBEP + Lab1=1) + (TD=D+Dx=99199.58+Lab1=1/2/3)</t>
  </si>
  <si>
    <t>(TD=P+CIE10 TBP/TBEP + Lab1=CE) + (TD=D+Dx=99199.58+Lab1=1/2/3)</t>
  </si>
  <si>
    <t>(TD=P+CIE10 TBP/TBEP + Lab1=PVV) + (TD=D+Dx=99199.58+Lab1=1/2/3)</t>
  </si>
  <si>
    <t>(TD=P+CIE10 TBP/TBEP + Lab1=DM) + (TD=D+Dx=99199.58+Lab1=1/2/3)</t>
  </si>
  <si>
    <t>(TD=P+CIE10 TBP/TBEP + Lab1=PPL) + (TD=D+Dx=99199.58+Lab1=1/2/3)</t>
  </si>
  <si>
    <t>(TD=P+CIE10 TBP/TBEP + Lab1=TIS) + (TD=D+Dx=99199.58+Lab1=1/2/3)</t>
  </si>
  <si>
    <t>(TD=P+CIE10 TBP/TBEP + Lab1=PEI) + (TD=D+Dx=99199.58+Lab1=1/2/3)</t>
  </si>
  <si>
    <t>(TD=P+CIE10 TBP/TBEP + Lab1=OGR) + (TD=D+Dx=99199.58+Lab1=1/2/3)</t>
  </si>
  <si>
    <t>ESTUDIO DE CONTACTOS</t>
  </si>
  <si>
    <t>MOTIVO</t>
  </si>
  <si>
    <t>Censo de contactos</t>
  </si>
  <si>
    <t>Seguimiento al contacto por inasistencia a controles</t>
  </si>
  <si>
    <t>Seguimiento por inasistencia a TPT</t>
  </si>
  <si>
    <t>Seguimiento por inasistencia al DOT</t>
  </si>
  <si>
    <t>BÚSQUEDA PASIVA</t>
  </si>
  <si>
    <t>En caso de radiografia normal</t>
  </si>
  <si>
    <t>En caso de radiografia anormal</t>
  </si>
  <si>
    <t>BÚSQUEDA ACTIVA</t>
  </si>
  <si>
    <t>DOT para TB sensible</t>
  </si>
  <si>
    <t>DOT para TB resistente</t>
  </si>
  <si>
    <t>Modalidad</t>
  </si>
  <si>
    <t>En el E.S.</t>
  </si>
  <si>
    <t>Con aplicativo DOTLine TB</t>
  </si>
  <si>
    <t>Con soporte familiar</t>
  </si>
  <si>
    <t>Con soporte comunitario</t>
  </si>
  <si>
    <t>TRATAMIENTO DIRECTAMENTE OBSERVADO (DOT) PARA LA PAT</t>
  </si>
  <si>
    <t>Caso de TB presuntiva</t>
  </si>
  <si>
    <t>EXAMEN BACTERIOLÓGICO</t>
  </si>
  <si>
    <t>Radiografa normal</t>
  </si>
  <si>
    <t>Radiografía anormal</t>
  </si>
  <si>
    <t>Búsqueda activa</t>
  </si>
  <si>
    <t>(TD=P+CIE10 TBP/TBEP + Lab1=ST) + (TD=D+Dx=99199.58+Lab1=1/2/3)</t>
  </si>
  <si>
    <t>(TD=P+CIE10 TBP/TBEP + Lab1=HEM) + (TD=D+Dx=99199.58+Lab1=1/2/3)</t>
  </si>
  <si>
    <t>(TD=D+CIE10 TBP/TBEP + Lab1=CE+Lab2=1)</t>
  </si>
  <si>
    <t>(TD=D+CIE10 TBP/TBEP + Lab1=PVV+Lab2=1)</t>
  </si>
  <si>
    <t>(TD=D+CIE10 TBP/TBEP + Lab1=ST+Lab2=1)</t>
  </si>
  <si>
    <t>(TD=D+CIE10 TBP/TBEP + Lab1=DM+Lab2=1)</t>
  </si>
  <si>
    <t>(TD=D+CIE10 TBP/TBEP + Lab1=PPL+Lab2=1)</t>
  </si>
  <si>
    <t>(TD=D+CIE10 TBP/TBEP + Lab1=TIS+Lab2=1)</t>
  </si>
  <si>
    <t>(TD=D+CIE10 TBP/TBEP + Lab1=HEM+Lab2=1)</t>
  </si>
  <si>
    <t>(TD=D+CIE10 TBP/TBEP + Lab1=PEI+Lab2=1)</t>
  </si>
  <si>
    <t>(TD=D+CIE10 TBP/TBEP + Lab1=OGR+Lab2=1)</t>
  </si>
  <si>
    <t>(TD=D+CIE10 TBP/TBEP+Lab1=1+Lab2=1)</t>
  </si>
  <si>
    <t>(TD=D+CIE10 TBP/TBEP+Lab1=1+Lab2=2)</t>
  </si>
  <si>
    <t>(TD=D+CIE10 TBP/TBEP + Lab1=CE+Lab2=2)</t>
  </si>
  <si>
    <t>(TD=D+CIE10 TBP/TBEP + Lab1=PVV+Lab2=2)</t>
  </si>
  <si>
    <t>(TD=D+CIE10 TBP/TBEP + Lab1=ST+Lab2=2)</t>
  </si>
  <si>
    <t>(TD=D+CIE10 TBP/TBEP + Lab1=DM+Lab2=2)</t>
  </si>
  <si>
    <t>(TD=D+CIE10 TBP/TBEP + Lab1=PPL+Lab2=2)</t>
  </si>
  <si>
    <t>(TD=D+CIE10 TBP/TBEP + Lab1=TIS+Lab2=2)</t>
  </si>
  <si>
    <t>(TD=D+CIE10 TBP/TBEP + Lab1=HEM+Lab2=2)</t>
  </si>
  <si>
    <t>(TD=D+CIE10 TBP/TBEP + Lab1=PEI+Lab2=2)</t>
  </si>
  <si>
    <t>(TD=D+CIE10 TBP/TBEP + Lab1=OGR+Lab2=2)</t>
  </si>
  <si>
    <t>(TD=P+Dx=CIE10 TBP/TBEP+Lab1=1/CE/PVV/ST/DM/PPL/TIS/HEM/PEI/OGR)+(TD=D+Dx=99199.58+Lab2=1)</t>
  </si>
  <si>
    <t>(TD=P+Dx=CIE10 TBP/TBEP+Lab1=1/CE/PVV/ST/DM/PPL/TIS/HEM/PEI/OGR)+(TD=D+Dx=99199.58+Lab2=2)</t>
  </si>
  <si>
    <t>(TD=P+Dx=CIE10 TBP/TBEP+Lab1=1/CE/PVV/ST/DM/PPL/TIS/HEM/PEI/OGR)+(TD=D+Dx=99199.58+Lab2=3)</t>
  </si>
  <si>
    <t>(TD=P+CIE10 TBP/TBEP )+(TD=D+Dx=71010+Lab1=1/2+Lab2=A)+ (TD=D+DX=99199.58+Lab1=1)+(TD=D+Dx+99214)</t>
  </si>
  <si>
    <t>(TD=P+CIE10 TBP/TBEP )+(TD=D+Dx=71010+Lab1=1/2+Lab2=A)+ (TD=D+DX=99199.58+Lab1=2)+(TD=D+Dx+99214)</t>
  </si>
  <si>
    <t>(TD=P+CIE10 TBP/TBEP )+(TD=D+Dx=71010+Lab1=1/2+Lab2=A)+ (TD=D+DX=99199.58+Lab1=3)+(TD=D+Dx+99214)</t>
  </si>
  <si>
    <t>Al diagnóstico de un caso de TB</t>
  </si>
  <si>
    <t>TD=D+DX=C0011.01+Lab1=TBC)</t>
  </si>
  <si>
    <t>TD=D+DX=C0011+Lab1=TBC+Lab2=PT</t>
  </si>
  <si>
    <t>TD=D+Dx=99205.03+Lab1=1</t>
  </si>
  <si>
    <t>TD=D+Dx=99205.03+Lab1=2</t>
  </si>
  <si>
    <t>TD=D+Dx=99205.03+Lab1=3</t>
  </si>
  <si>
    <t>TD=D+Dx=99205.03+Lab1=4</t>
  </si>
  <si>
    <t>TD=D+Dx=99205.04/99206.05+Lab1=1</t>
  </si>
  <si>
    <t>TD=D+Dx=99205.04/99206.05+Lab1=2</t>
  </si>
  <si>
    <t>TD=D+Dx=99205.04/99206.05+Lab1=3</t>
  </si>
  <si>
    <t>TD=D+Dx=99205.04/99206.05+Lab1=4</t>
  </si>
  <si>
    <t>Total de casos diagnosticados</t>
  </si>
  <si>
    <t>Con IA</t>
  </si>
  <si>
    <t>Sin IA</t>
  </si>
  <si>
    <t>(TD=P+CIE10 TBP/TBEP)+(TD=D+Dx=71010+Lab1=1+Lab=N)+(TD=D+99214)</t>
  </si>
  <si>
    <t>(TD=P+CIE10 TBP/TBEP)+(TD=D+Dx=71010+Lab1=2+Lab=N)+(TD=D+99214)</t>
  </si>
  <si>
    <t>(TD=P+CIE10 TBP/TBEP )+(TD=D+Dx=71010+Lab1=1+Lab2=A)+ (TD=D+DX=99199.58+Lab1=1/2/3)+(TD=D+Dx+99214)</t>
  </si>
  <si>
    <t>(TD=P+CIE10 TBP/TBEP )+(TD=D+Dx=71010+Lab1=2+Lab2=A)+ (TD=D+DX=99199.58+Lab1=1/2/3)+(TD=D+Dx+99214)</t>
  </si>
  <si>
    <t>N° de casos de TB diagnosticados</t>
  </si>
  <si>
    <t>Casos de TB presuntiva</t>
  </si>
  <si>
    <t>(TD=D+DX=99199.10)+(TD=D+DX=C0011)</t>
  </si>
  <si>
    <t>IV. VISITA DOMICILIARIA</t>
  </si>
  <si>
    <t>V. ACTIVIDADES EN TELESALUD</t>
  </si>
  <si>
    <t>DERIVACIONES</t>
  </si>
  <si>
    <t>Persona afectada por TB</t>
  </si>
  <si>
    <t>Contacto</t>
  </si>
  <si>
    <t>Persona con TPT</t>
  </si>
  <si>
    <t>TRANSFERENCIAS</t>
  </si>
  <si>
    <t>TD=D+Dx=99700+Lab1=1+Lab2=DVC</t>
  </si>
  <si>
    <t>TD=D+Dx=99700+Lab1=1+Lab2=DVR</t>
  </si>
  <si>
    <t>TD=D+Dx=99700+Lab1=CE+Lab2=DVC</t>
  </si>
  <si>
    <t>TD=D+Dx=99700+Lab1=CE+ Lab2=1</t>
  </si>
  <si>
    <t>TD=D+Dx=99700+Lab1=1+ Lab2=1</t>
  </si>
  <si>
    <t>TD=D+Dx=99700+Lab1=CE+ Lab2=2</t>
  </si>
  <si>
    <t>TD=D+Dx=99700+Lab1=1+ Lab2=2</t>
  </si>
  <si>
    <t>TD=D+Dx=99700+Lab1=CE+Lab2=DVR</t>
  </si>
  <si>
    <r>
      <t>(TD=D+DX=</t>
    </r>
    <r>
      <rPr>
        <sz val="8"/>
        <color rgb="FFFF0000"/>
        <rFont val="Arial"/>
        <family val="2"/>
      </rPr>
      <t>90806.06</t>
    </r>
    <r>
      <rPr>
        <sz val="8"/>
        <color theme="1"/>
        <rFont val="Arial"/>
        <family val="2"/>
      </rPr>
      <t>)+(TD=D+DX=C0011)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</si>
</sst>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w Cen MT"/>
      <family val="2"/>
    </font>
    <font>
      <sz val="8"/>
      <color rgb="FFFF0000"/>
      <name val="Tw Cen MT"/>
      <family val="2"/>
    </font>
    <font>
      <b/>
      <sz val="12"/>
      <name val="Tw Cen MT"/>
      <family val="2"/>
    </font>
    <font>
      <sz val="9"/>
      <color rgb="FFFF0000"/>
      <name val="Tw Cen MT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4"/>
      <color theme="0"/>
      <name val="Tw Cen MT"/>
      <family val="2"/>
    </font>
    <font>
      <sz val="18"/>
      <name val="Calibri"/>
      <family val="2"/>
      <scheme val="minor"/>
    </font>
    <font>
      <sz val="18"/>
      <color theme="1"/>
      <name val="Tw Cen MT"/>
      <family val="2"/>
    </font>
    <font>
      <sz val="18"/>
      <color theme="1"/>
      <name val="Calibri"/>
      <family val="2"/>
      <scheme val="minor"/>
    </font>
    <font>
      <sz val="18"/>
      <name val="Tw Cen MT"/>
      <family val="2"/>
    </font>
    <font>
      <b/>
      <sz val="18"/>
      <name val="Tw Cen MT"/>
      <family val="2"/>
    </font>
    <font>
      <b/>
      <sz val="14"/>
      <name val="Tw Cen MT"/>
      <family val="2"/>
    </font>
    <font>
      <b/>
      <sz val="12"/>
      <color theme="0"/>
      <name val="Tw Cen MT"/>
      <family val="2"/>
    </font>
    <font>
      <sz val="10"/>
      <color rgb="FFFF0000"/>
      <name val="Calibri"/>
      <family val="2"/>
      <scheme val="minor"/>
    </font>
    <font>
      <sz val="10"/>
      <color rgb="FFFF0000"/>
      <name val="Tw Cen MT"/>
      <family val="2"/>
    </font>
    <font>
      <sz val="9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w Cen MT"/>
      <family val="2"/>
    </font>
    <font>
      <sz val="10"/>
      <name val="Tw Cen MT"/>
      <family val="2"/>
    </font>
    <font>
      <sz val="8"/>
      <color theme="1"/>
      <name val="Calibri"/>
      <family val="2"/>
      <scheme val="minor"/>
    </font>
    <font>
      <sz val="8"/>
      <color theme="1"/>
      <name val="Tw Cen MT"/>
      <family val="2"/>
    </font>
    <font>
      <sz val="14"/>
      <name val="Calibri"/>
      <family val="2"/>
      <scheme val="minor"/>
    </font>
    <font>
      <sz val="14"/>
      <name val="Tw Cen MT"/>
      <family val="2"/>
    </font>
    <font>
      <sz val="16"/>
      <name val="Calibri"/>
      <family val="2"/>
      <scheme val="minor"/>
    </font>
    <font>
      <sz val="16"/>
      <name val="Tw Cen MT"/>
      <family val="2"/>
    </font>
    <font>
      <b/>
      <sz val="16"/>
      <name val="Tw Cen MT"/>
      <family val="2"/>
    </font>
    <font>
      <sz val="20"/>
      <name val="Calibri"/>
      <family val="2"/>
      <scheme val="minor"/>
    </font>
    <font>
      <sz val="20"/>
      <name val="Tw Cen MT"/>
      <family val="2"/>
    </font>
    <font>
      <b/>
      <sz val="20"/>
      <name val="Tw Cen MT"/>
      <family val="2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w Cen MT"/>
      <family val="2"/>
    </font>
    <font>
      <sz val="8"/>
      <color theme="1"/>
      <name val="Arial"/>
      <family val="2"/>
    </font>
    <font>
      <sz val="8"/>
      <color rgb="FFFF0000"/>
      <name val="Calibri"/>
      <family val="2"/>
      <scheme val="minor"/>
    </font>
    <font>
      <sz val="8"/>
      <name val="Tw Cen MT"/>
      <family val="2"/>
    </font>
    <font>
      <sz val="8"/>
      <color rgb="FFFF0000"/>
      <name val="Arial"/>
      <family val="2"/>
    </font>
    <font>
      <b/>
      <i/>
      <sz val="12"/>
      <color rgb="FF7030A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1F2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/>
      <diagonal/>
    </border>
    <border>
      <left/>
      <right/>
      <top style="thin">
        <color rgb="FF0070C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rgb="FF0070C0"/>
      </right>
      <top style="thin">
        <color theme="3"/>
      </top>
      <bottom style="thin">
        <color rgb="FF0070C0"/>
      </bottom>
      <diagonal/>
    </border>
    <border>
      <left style="thin">
        <color rgb="FF0070C0"/>
      </left>
      <right/>
      <top style="thin">
        <color theme="3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theme="3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0070C0"/>
      </left>
      <right/>
      <top style="thin">
        <color theme="8"/>
      </top>
      <bottom style="thin">
        <color rgb="FF0070C0"/>
      </bottom>
      <diagonal/>
    </border>
    <border>
      <left/>
      <right style="thin">
        <color rgb="FF0070C0"/>
      </right>
      <top style="thin">
        <color theme="8"/>
      </top>
      <bottom style="thin">
        <color rgb="FF0070C0"/>
      </bottom>
      <diagonal/>
    </border>
    <border>
      <left/>
      <right style="thin">
        <color theme="8"/>
      </right>
      <top style="thin">
        <color theme="8"/>
      </top>
      <bottom style="thin">
        <color rgb="FF0070C0"/>
      </bottom>
      <diagonal/>
    </border>
    <border>
      <left/>
      <right style="thin">
        <color theme="8"/>
      </right>
      <top style="thin">
        <color rgb="FF0070C0"/>
      </top>
      <bottom style="thin">
        <color rgb="FF0070C0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rgb="FF0070C0"/>
      </right>
      <top style="thin">
        <color theme="8"/>
      </top>
      <bottom/>
      <diagonal/>
    </border>
    <border>
      <left style="thin">
        <color theme="8"/>
      </left>
      <right style="thin">
        <color rgb="FF0070C0"/>
      </right>
      <top/>
      <bottom/>
      <diagonal/>
    </border>
    <border>
      <left style="thin">
        <color theme="8"/>
      </left>
      <right style="thin">
        <color rgb="FF0070C0"/>
      </right>
      <top/>
      <bottom style="thin">
        <color theme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195">
    <xf numFmtId="0" fontId="0" fillId="0" borderId="0" xfId="0"/>
    <xf numFmtId="0" fontId="3" fillId="0" borderId="0" xfId="0" applyFont="1"/>
    <xf numFmtId="164" fontId="4" fillId="0" borderId="1" xfId="1" applyNumberFormat="1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7" fillId="3" borderId="1" xfId="1" applyNumberFormat="1" applyFont="1" applyFill="1" applyBorder="1" applyAlignment="1" applyProtection="1">
      <alignment vertical="center"/>
    </xf>
    <xf numFmtId="0" fontId="5" fillId="2" borderId="2" xfId="2" applyFont="1" applyFill="1" applyBorder="1" applyAlignment="1">
      <alignment horizontal="left" vertical="center" wrapText="1"/>
    </xf>
    <xf numFmtId="0" fontId="9" fillId="4" borderId="4" xfId="3" applyFont="1" applyFill="1" applyBorder="1" applyAlignment="1">
      <alignment horizontal="center" vertical="center" wrapText="1"/>
    </xf>
    <xf numFmtId="0" fontId="9" fillId="4" borderId="5" xfId="3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5" borderId="0" xfId="0" applyFont="1" applyFill="1" applyAlignment="1">
      <alignment vertic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left" vertical="center"/>
    </xf>
    <xf numFmtId="0" fontId="15" fillId="2" borderId="1" xfId="2" applyFont="1" applyFill="1" applyBorder="1" applyAlignment="1">
      <alignment horizontal="left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left" vertical="center" wrapText="1"/>
    </xf>
    <xf numFmtId="0" fontId="5" fillId="2" borderId="12" xfId="2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vertical="center" wrapText="1"/>
    </xf>
    <xf numFmtId="0" fontId="17" fillId="2" borderId="1" xfId="2" applyFont="1" applyFill="1" applyBorder="1" applyAlignment="1">
      <alignment vertical="center"/>
    </xf>
    <xf numFmtId="164" fontId="7" fillId="3" borderId="2" xfId="1" applyNumberFormat="1" applyFont="1" applyFill="1" applyBorder="1" applyAlignment="1" applyProtection="1">
      <alignment vertical="center"/>
    </xf>
    <xf numFmtId="164" fontId="7" fillId="3" borderId="3" xfId="1" applyNumberFormat="1" applyFont="1" applyFill="1" applyBorder="1" applyAlignment="1" applyProtection="1">
      <alignment vertical="center"/>
    </xf>
    <xf numFmtId="0" fontId="17" fillId="0" borderId="0" xfId="0" applyFont="1"/>
    <xf numFmtId="164" fontId="18" fillId="0" borderId="0" xfId="1" applyNumberFormat="1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1" fillId="0" borderId="0" xfId="0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5" borderId="0" xfId="0" applyFont="1" applyFill="1" applyAlignment="1">
      <alignment vertical="center"/>
    </xf>
    <xf numFmtId="0" fontId="28" fillId="5" borderId="0" xfId="0" applyFont="1" applyFill="1" applyAlignment="1">
      <alignment horizontal="center" vertical="center"/>
    </xf>
    <xf numFmtId="0" fontId="29" fillId="5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5" borderId="0" xfId="0" applyFont="1" applyFill="1" applyAlignment="1">
      <alignment vertical="center"/>
    </xf>
    <xf numFmtId="0" fontId="31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left" vertical="center"/>
    </xf>
    <xf numFmtId="0" fontId="32" fillId="5" borderId="0" xfId="0" applyFont="1" applyFill="1" applyAlignment="1">
      <alignment vertical="center"/>
    </xf>
    <xf numFmtId="0" fontId="32" fillId="5" borderId="0" xfId="0" applyFont="1" applyFill="1" applyAlignment="1">
      <alignment horizontal="center" vertical="center"/>
    </xf>
    <xf numFmtId="0" fontId="32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 vertical="center" wrapText="1"/>
    </xf>
    <xf numFmtId="0" fontId="31" fillId="5" borderId="0" xfId="0" applyFont="1" applyFill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2" fillId="5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0" fontId="22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34" fillId="0" borderId="0" xfId="0" applyFont="1"/>
    <xf numFmtId="164" fontId="35" fillId="6" borderId="8" xfId="1" applyNumberFormat="1" applyFont="1" applyFill="1" applyBorder="1" applyAlignment="1">
      <alignment horizontal="center" vertical="center" wrapText="1"/>
    </xf>
    <xf numFmtId="164" fontId="4" fillId="6" borderId="1" xfId="1" applyNumberFormat="1" applyFont="1" applyFill="1" applyBorder="1" applyAlignment="1">
      <alignment horizontal="center" vertical="center" wrapText="1"/>
    </xf>
    <xf numFmtId="164" fontId="35" fillId="6" borderId="1" xfId="1" applyNumberFormat="1" applyFont="1" applyFill="1" applyBorder="1" applyAlignment="1">
      <alignment horizontal="center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left" vertical="center" wrapText="1"/>
    </xf>
    <xf numFmtId="0" fontId="5" fillId="2" borderId="8" xfId="2" applyFont="1" applyFill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0" fontId="9" fillId="4" borderId="20" xfId="3" applyFont="1" applyFill="1" applyBorder="1" applyAlignment="1">
      <alignment horizontal="center" vertical="center" wrapText="1"/>
    </xf>
    <xf numFmtId="164" fontId="6" fillId="6" borderId="8" xfId="1" applyNumberFormat="1" applyFont="1" applyFill="1" applyBorder="1" applyAlignment="1">
      <alignment horizontal="center" vertical="center" wrapText="1"/>
    </xf>
    <xf numFmtId="164" fontId="7" fillId="3" borderId="10" xfId="1" applyNumberFormat="1" applyFont="1" applyFill="1" applyBorder="1" applyAlignment="1" applyProtection="1">
      <alignment horizontal="center" vertical="center"/>
    </xf>
    <xf numFmtId="164" fontId="7" fillId="3" borderId="13" xfId="1" applyNumberFormat="1" applyFont="1" applyFill="1" applyBorder="1" applyAlignment="1" applyProtection="1">
      <alignment horizontal="center" vertical="center"/>
    </xf>
    <xf numFmtId="164" fontId="7" fillId="3" borderId="3" xfId="1" applyNumberFormat="1" applyFont="1" applyFill="1" applyBorder="1" applyAlignment="1" applyProtection="1">
      <alignment horizontal="center" vertical="center"/>
    </xf>
    <xf numFmtId="164" fontId="7" fillId="3" borderId="11" xfId="1" applyNumberFormat="1" applyFont="1" applyFill="1" applyBorder="1" applyAlignment="1" applyProtection="1">
      <alignment horizontal="center" vertical="center"/>
    </xf>
    <xf numFmtId="0" fontId="3" fillId="0" borderId="15" xfId="0" applyFont="1" applyBorder="1" applyAlignment="1">
      <alignment horizontal="left" vertical="top"/>
    </xf>
    <xf numFmtId="164" fontId="7" fillId="3" borderId="2" xfId="1" applyNumberFormat="1" applyFont="1" applyFill="1" applyBorder="1" applyAlignment="1" applyProtection="1">
      <alignment horizontal="center" vertical="center"/>
    </xf>
    <xf numFmtId="164" fontId="7" fillId="3" borderId="7" xfId="1" applyNumberFormat="1" applyFont="1" applyFill="1" applyBorder="1" applyAlignment="1" applyProtection="1">
      <alignment horizontal="center" vertical="center"/>
    </xf>
    <xf numFmtId="164" fontId="7" fillId="3" borderId="6" xfId="1" applyNumberFormat="1" applyFont="1" applyFill="1" applyBorder="1" applyAlignment="1" applyProtection="1">
      <alignment horizontal="center" vertical="center"/>
    </xf>
    <xf numFmtId="164" fontId="7" fillId="3" borderId="9" xfId="1" applyNumberFormat="1" applyFont="1" applyFill="1" applyBorder="1" applyAlignment="1" applyProtection="1">
      <alignment horizontal="center" vertical="center"/>
    </xf>
    <xf numFmtId="164" fontId="7" fillId="3" borderId="8" xfId="1" applyNumberFormat="1" applyFont="1" applyFill="1" applyBorder="1" applyAlignment="1" applyProtection="1">
      <alignment horizontal="center" vertical="center"/>
    </xf>
    <xf numFmtId="0" fontId="15" fillId="2" borderId="13" xfId="2" applyFont="1" applyFill="1" applyBorder="1" applyAlignment="1">
      <alignment horizontal="center" vertical="center" wrapText="1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4" xfId="2" applyFont="1" applyFill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164" fontId="7" fillId="3" borderId="11" xfId="1" applyNumberFormat="1" applyFont="1" applyFill="1" applyBorder="1" applyAlignment="1" applyProtection="1">
      <alignment vertical="center"/>
    </xf>
    <xf numFmtId="0" fontId="38" fillId="0" borderId="0" xfId="0" applyFont="1" applyAlignment="1">
      <alignment horizontal="center" wrapText="1"/>
    </xf>
    <xf numFmtId="164" fontId="35" fillId="6" borderId="6" xfId="1" applyNumberFormat="1" applyFont="1" applyFill="1" applyBorder="1" applyAlignment="1">
      <alignment horizontal="center" vertical="center" wrapText="1"/>
    </xf>
    <xf numFmtId="0" fontId="9" fillId="4" borderId="27" xfId="3" applyFont="1" applyFill="1" applyBorder="1" applyAlignment="1">
      <alignment horizontal="center" vertical="center" wrapText="1"/>
    </xf>
    <xf numFmtId="164" fontId="35" fillId="6" borderId="11" xfId="1" applyNumberFormat="1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/>
    </xf>
    <xf numFmtId="164" fontId="35" fillId="6" borderId="27" xfId="1" applyNumberFormat="1" applyFont="1" applyFill="1" applyBorder="1" applyAlignment="1">
      <alignment horizontal="center" vertical="center" wrapText="1"/>
    </xf>
    <xf numFmtId="164" fontId="4" fillId="0" borderId="27" xfId="1" applyNumberFormat="1" applyFont="1" applyBorder="1" applyAlignment="1" applyProtection="1">
      <alignment horizontal="center" vertical="center" wrapText="1"/>
    </xf>
    <xf numFmtId="164" fontId="37" fillId="0" borderId="26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39" fillId="6" borderId="20" xfId="0" applyNumberFormat="1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15" fillId="2" borderId="27" xfId="2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5" fillId="2" borderId="27" xfId="2" applyFont="1" applyFill="1" applyBorder="1" applyAlignment="1">
      <alignment horizontal="center" vertical="center" wrapText="1"/>
    </xf>
    <xf numFmtId="164" fontId="7" fillId="3" borderId="6" xfId="1" applyNumberFormat="1" applyFont="1" applyFill="1" applyBorder="1" applyAlignment="1" applyProtection="1">
      <alignment vertical="center"/>
    </xf>
    <xf numFmtId="164" fontId="41" fillId="7" borderId="27" xfId="1" applyNumberFormat="1" applyFont="1" applyFill="1" applyBorder="1" applyAlignment="1" applyProtection="1">
      <alignment horizontal="center" vertical="center" wrapText="1"/>
    </xf>
    <xf numFmtId="0" fontId="9" fillId="4" borderId="32" xfId="3" applyFont="1" applyFill="1" applyBorder="1" applyAlignment="1">
      <alignment horizontal="center" vertical="center" wrapText="1"/>
    </xf>
    <xf numFmtId="0" fontId="9" fillId="4" borderId="32" xfId="3" applyFont="1" applyFill="1" applyBorder="1" applyAlignment="1">
      <alignment vertical="center" wrapText="1"/>
    </xf>
    <xf numFmtId="164" fontId="17" fillId="2" borderId="8" xfId="2" applyNumberFormat="1" applyFont="1" applyFill="1" applyBorder="1" applyAlignment="1">
      <alignment vertical="center"/>
    </xf>
    <xf numFmtId="0" fontId="15" fillId="8" borderId="8" xfId="2" applyFont="1" applyFill="1" applyBorder="1" applyAlignment="1">
      <alignment horizontal="center" vertical="center" wrapText="1"/>
    </xf>
    <xf numFmtId="0" fontId="15" fillId="8" borderId="9" xfId="2" applyFont="1" applyFill="1" applyBorder="1" applyAlignment="1">
      <alignment horizontal="center" vertical="center" wrapText="1"/>
    </xf>
    <xf numFmtId="0" fontId="5" fillId="8" borderId="3" xfId="2" applyFont="1" applyFill="1" applyBorder="1" applyAlignment="1">
      <alignment vertical="center" wrapText="1"/>
    </xf>
    <xf numFmtId="0" fontId="5" fillId="8" borderId="2" xfId="2" applyFont="1" applyFill="1" applyBorder="1" applyAlignment="1">
      <alignment vertical="center" wrapText="1"/>
    </xf>
    <xf numFmtId="0" fontId="5" fillId="8" borderId="2" xfId="2" applyFont="1" applyFill="1" applyBorder="1" applyAlignment="1">
      <alignment horizontal="left" vertical="center" wrapText="1"/>
    </xf>
    <xf numFmtId="0" fontId="5" fillId="8" borderId="27" xfId="2" applyFont="1" applyFill="1" applyBorder="1" applyAlignment="1">
      <alignment horizontal="left" vertical="center" wrapText="1"/>
    </xf>
    <xf numFmtId="0" fontId="15" fillId="8" borderId="21" xfId="2" applyFont="1" applyFill="1" applyBorder="1" applyAlignment="1">
      <alignment horizontal="center" vertical="center" wrapText="1"/>
    </xf>
    <xf numFmtId="0" fontId="9" fillId="8" borderId="27" xfId="3" applyFont="1" applyFill="1" applyBorder="1" applyAlignment="1">
      <alignment horizontal="center" vertical="center" wrapText="1"/>
    </xf>
    <xf numFmtId="0" fontId="15" fillId="8" borderId="27" xfId="2" applyFont="1" applyFill="1" applyBorder="1" applyAlignment="1">
      <alignment horizontal="center" vertical="center" wrapText="1"/>
    </xf>
    <xf numFmtId="0" fontId="5" fillId="8" borderId="27" xfId="2" applyFont="1" applyFill="1" applyBorder="1" applyAlignment="1">
      <alignment horizontal="center" vertical="center" wrapText="1"/>
    </xf>
    <xf numFmtId="0" fontId="5" fillId="8" borderId="1" xfId="2" applyFont="1" applyFill="1" applyBorder="1" applyAlignment="1">
      <alignment horizontal="center" vertical="center" wrapText="1"/>
    </xf>
    <xf numFmtId="0" fontId="15" fillId="8" borderId="34" xfId="2" applyFont="1" applyFill="1" applyBorder="1" applyAlignment="1">
      <alignment horizontal="left" vertical="center" wrapText="1"/>
    </xf>
    <xf numFmtId="0" fontId="15" fillId="8" borderId="2" xfId="2" applyFont="1" applyFill="1" applyBorder="1" applyAlignment="1">
      <alignment horizontal="left" vertical="center" wrapText="1"/>
    </xf>
    <xf numFmtId="0" fontId="15" fillId="8" borderId="1" xfId="2" applyFont="1" applyFill="1" applyBorder="1" applyAlignment="1">
      <alignment horizontal="left" vertical="center" wrapText="1"/>
    </xf>
    <xf numFmtId="0" fontId="15" fillId="8" borderId="2" xfId="2" applyFont="1" applyFill="1" applyBorder="1" applyAlignment="1">
      <alignment vertical="center" wrapText="1"/>
    </xf>
    <xf numFmtId="0" fontId="5" fillId="8" borderId="10" xfId="2" applyFont="1" applyFill="1" applyBorder="1" applyAlignment="1">
      <alignment horizontal="left" vertical="center" wrapText="1"/>
    </xf>
    <xf numFmtId="0" fontId="15" fillId="8" borderId="1" xfId="2" applyFont="1" applyFill="1" applyBorder="1" applyAlignment="1">
      <alignment horizontal="center" vertical="center" wrapText="1"/>
    </xf>
    <xf numFmtId="164" fontId="35" fillId="8" borderId="1" xfId="1" applyNumberFormat="1" applyFont="1" applyFill="1" applyBorder="1" applyAlignment="1">
      <alignment horizontal="center" vertical="center" wrapText="1"/>
    </xf>
    <xf numFmtId="0" fontId="16" fillId="8" borderId="1" xfId="3" applyFont="1" applyFill="1" applyBorder="1" applyAlignment="1">
      <alignment horizontal="center" vertical="center" wrapText="1"/>
    </xf>
    <xf numFmtId="0" fontId="43" fillId="9" borderId="0" xfId="0" applyFont="1" applyFill="1" applyAlignment="1">
      <alignment horizontal="left" vertical="center"/>
    </xf>
    <xf numFmtId="0" fontId="32" fillId="5" borderId="0" xfId="0" applyFont="1" applyFill="1" applyAlignment="1">
      <alignment horizontal="center" vertical="center"/>
    </xf>
    <xf numFmtId="0" fontId="5" fillId="8" borderId="27" xfId="2" applyFont="1" applyFill="1" applyBorder="1" applyAlignment="1">
      <alignment horizontal="center" vertical="center" wrapText="1"/>
    </xf>
    <xf numFmtId="0" fontId="9" fillId="4" borderId="17" xfId="3" applyFont="1" applyFill="1" applyBorder="1" applyAlignment="1">
      <alignment horizontal="center" vertical="center" wrapText="1"/>
    </xf>
    <xf numFmtId="0" fontId="9" fillId="4" borderId="16" xfId="3" applyFont="1" applyFill="1" applyBorder="1" applyAlignment="1">
      <alignment horizontal="center" vertical="center" wrapText="1"/>
    </xf>
    <xf numFmtId="0" fontId="9" fillId="4" borderId="27" xfId="3" applyFont="1" applyFill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9" fillId="4" borderId="32" xfId="3" applyFont="1" applyFill="1" applyBorder="1" applyAlignment="1">
      <alignment horizontal="center" vertical="center" wrapText="1"/>
    </xf>
    <xf numFmtId="0" fontId="9" fillId="4" borderId="33" xfId="3" applyFont="1" applyFill="1" applyBorder="1" applyAlignment="1">
      <alignment horizontal="center" vertical="center" wrapText="1"/>
    </xf>
    <xf numFmtId="0" fontId="15" fillId="8" borderId="2" xfId="2" applyFont="1" applyFill="1" applyBorder="1" applyAlignment="1">
      <alignment horizontal="center" vertical="center" wrapText="1"/>
    </xf>
    <xf numFmtId="0" fontId="15" fillId="8" borderId="6" xfId="2" applyFont="1" applyFill="1" applyBorder="1" applyAlignment="1">
      <alignment horizontal="center" vertical="center" wrapText="1"/>
    </xf>
    <xf numFmtId="0" fontId="15" fillId="8" borderId="27" xfId="2" applyFont="1" applyFill="1" applyBorder="1" applyAlignment="1">
      <alignment horizontal="center" vertical="center" wrapText="1"/>
    </xf>
    <xf numFmtId="0" fontId="9" fillId="4" borderId="29" xfId="3" applyFont="1" applyFill="1" applyBorder="1" applyAlignment="1">
      <alignment horizontal="center" vertical="center" wrapText="1"/>
    </xf>
    <xf numFmtId="0" fontId="9" fillId="4" borderId="28" xfId="3" applyFont="1" applyFill="1" applyBorder="1" applyAlignment="1">
      <alignment horizontal="center" vertical="center" wrapText="1"/>
    </xf>
    <xf numFmtId="0" fontId="9" fillId="4" borderId="30" xfId="3" applyFont="1" applyFill="1" applyBorder="1" applyAlignment="1">
      <alignment horizontal="center" vertical="center" wrapText="1"/>
    </xf>
    <xf numFmtId="0" fontId="9" fillId="4" borderId="31" xfId="3" applyFont="1" applyFill="1" applyBorder="1" applyAlignment="1">
      <alignment horizontal="center" vertical="center" wrapText="1"/>
    </xf>
    <xf numFmtId="0" fontId="15" fillId="8" borderId="34" xfId="2" applyFont="1" applyFill="1" applyBorder="1" applyAlignment="1">
      <alignment horizontal="center" vertical="center"/>
    </xf>
    <xf numFmtId="0" fontId="15" fillId="8" borderId="35" xfId="2" applyFont="1" applyFill="1" applyBorder="1" applyAlignment="1">
      <alignment horizontal="center" vertical="center"/>
    </xf>
    <xf numFmtId="164" fontId="22" fillId="0" borderId="15" xfId="1" applyNumberFormat="1" applyFont="1" applyBorder="1" applyAlignment="1">
      <alignment horizontal="left" vertical="top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164" fontId="35" fillId="6" borderId="21" xfId="1" applyNumberFormat="1" applyFont="1" applyFill="1" applyBorder="1" applyAlignment="1">
      <alignment horizontal="center" vertical="center" wrapText="1"/>
    </xf>
    <xf numFmtId="164" fontId="35" fillId="6" borderId="8" xfId="1" applyNumberFormat="1" applyFont="1" applyFill="1" applyBorder="1" applyAlignment="1">
      <alignment horizontal="center" vertical="center" wrapText="1"/>
    </xf>
    <xf numFmtId="0" fontId="9" fillId="4" borderId="22" xfId="3" applyFont="1" applyFill="1" applyBorder="1" applyAlignment="1">
      <alignment horizontal="center" vertical="center" wrapText="1"/>
    </xf>
    <xf numFmtId="0" fontId="9" fillId="4" borderId="23" xfId="3" applyFont="1" applyFill="1" applyBorder="1" applyAlignment="1">
      <alignment horizontal="center" vertical="center" wrapText="1"/>
    </xf>
    <xf numFmtId="0" fontId="9" fillId="4" borderId="24" xfId="3" applyFont="1" applyFill="1" applyBorder="1" applyAlignment="1">
      <alignment horizontal="center" vertical="center" wrapText="1"/>
    </xf>
    <xf numFmtId="164" fontId="35" fillId="6" borderId="9" xfId="1" applyNumberFormat="1" applyFont="1" applyFill="1" applyBorder="1" applyAlignment="1">
      <alignment horizontal="center" vertical="center" wrapText="1"/>
    </xf>
    <xf numFmtId="0" fontId="5" fillId="8" borderId="19" xfId="2" applyFont="1" applyFill="1" applyBorder="1" applyAlignment="1">
      <alignment horizontal="left" vertical="center" wrapText="1"/>
    </xf>
    <xf numFmtId="0" fontId="5" fillId="8" borderId="18" xfId="2" applyFont="1" applyFill="1" applyBorder="1" applyAlignment="1">
      <alignment horizontal="left" vertical="center" wrapText="1"/>
    </xf>
    <xf numFmtId="0" fontId="5" fillId="8" borderId="2" xfId="2" applyFont="1" applyFill="1" applyBorder="1" applyAlignment="1">
      <alignment horizontal="left" vertical="center" wrapText="1"/>
    </xf>
    <xf numFmtId="0" fontId="5" fillId="8" borderId="6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15" fillId="2" borderId="27" xfId="2" applyFont="1" applyFill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4" fontId="40" fillId="0" borderId="27" xfId="0" applyNumberFormat="1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164" fontId="4" fillId="0" borderId="27" xfId="1" applyNumberFormat="1" applyFont="1" applyBorder="1" applyAlignment="1" applyProtection="1">
      <alignment horizontal="center" vertical="center" wrapText="1"/>
    </xf>
    <xf numFmtId="0" fontId="5" fillId="8" borderId="27" xfId="2" applyFont="1" applyFill="1" applyBorder="1" applyAlignment="1">
      <alignment horizontal="left" vertical="center" wrapText="1"/>
    </xf>
    <xf numFmtId="0" fontId="15" fillId="8" borderId="9" xfId="2" applyFont="1" applyFill="1" applyBorder="1" applyAlignment="1">
      <alignment horizontal="center" vertical="center" wrapText="1"/>
    </xf>
    <xf numFmtId="0" fontId="15" fillId="8" borderId="8" xfId="2" applyFont="1" applyFill="1" applyBorder="1" applyAlignment="1">
      <alignment horizontal="center" vertical="center" wrapText="1"/>
    </xf>
    <xf numFmtId="0" fontId="15" fillId="8" borderId="25" xfId="2" applyFont="1" applyFill="1" applyBorder="1" applyAlignment="1">
      <alignment horizontal="center" vertical="center" wrapText="1"/>
    </xf>
    <xf numFmtId="0" fontId="15" fillId="8" borderId="12" xfId="2" applyFont="1" applyFill="1" applyBorder="1" applyAlignment="1">
      <alignment horizontal="center" vertical="center" wrapText="1"/>
    </xf>
    <xf numFmtId="0" fontId="5" fillId="8" borderId="39" xfId="2" applyFont="1" applyFill="1" applyBorder="1" applyAlignment="1">
      <alignment horizontal="left" vertical="center" wrapText="1"/>
    </xf>
    <xf numFmtId="0" fontId="15" fillId="8" borderId="34" xfId="2" applyFont="1" applyFill="1" applyBorder="1" applyAlignment="1">
      <alignment horizontal="center" vertical="center" wrapText="1"/>
    </xf>
    <xf numFmtId="0" fontId="15" fillId="8" borderId="35" xfId="2" applyFont="1" applyFill="1" applyBorder="1" applyAlignment="1">
      <alignment horizontal="center" vertical="center" wrapText="1"/>
    </xf>
    <xf numFmtId="0" fontId="9" fillId="8" borderId="38" xfId="3" applyFont="1" applyFill="1" applyBorder="1" applyAlignment="1">
      <alignment horizontal="center" vertical="center" wrapText="1"/>
    </xf>
    <xf numFmtId="0" fontId="9" fillId="8" borderId="39" xfId="3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5" fillId="8" borderId="2" xfId="2" applyFont="1" applyFill="1" applyBorder="1" applyAlignment="1">
      <alignment horizontal="center" vertical="center"/>
    </xf>
    <xf numFmtId="0" fontId="15" fillId="8" borderId="6" xfId="2" applyFont="1" applyFill="1" applyBorder="1" applyAlignment="1">
      <alignment horizontal="center" vertical="center"/>
    </xf>
    <xf numFmtId="0" fontId="9" fillId="4" borderId="27" xfId="3" applyFont="1" applyFill="1" applyBorder="1" applyAlignment="1">
      <alignment horizontal="center" vertical="center"/>
    </xf>
    <xf numFmtId="0" fontId="15" fillId="2" borderId="34" xfId="2" applyFont="1" applyFill="1" applyBorder="1" applyAlignment="1">
      <alignment horizontal="center" vertical="center" wrapText="1"/>
    </xf>
    <xf numFmtId="0" fontId="15" fillId="2" borderId="36" xfId="2" applyFont="1" applyFill="1" applyBorder="1" applyAlignment="1">
      <alignment horizontal="center" vertical="center" wrapText="1"/>
    </xf>
    <xf numFmtId="0" fontId="15" fillId="2" borderId="37" xfId="2" applyFont="1" applyFill="1" applyBorder="1" applyAlignment="1">
      <alignment horizontal="center" vertical="center" wrapText="1"/>
    </xf>
    <xf numFmtId="0" fontId="15" fillId="8" borderId="40" xfId="2" applyFont="1" applyFill="1" applyBorder="1" applyAlignment="1">
      <alignment horizontal="center" vertical="center" wrapText="1"/>
    </xf>
    <xf numFmtId="0" fontId="15" fillId="8" borderId="41" xfId="2" applyFont="1" applyFill="1" applyBorder="1" applyAlignment="1">
      <alignment horizontal="center" vertical="center" wrapText="1"/>
    </xf>
    <xf numFmtId="0" fontId="15" fillId="8" borderId="42" xfId="2" applyFont="1" applyFill="1" applyBorder="1" applyAlignment="1">
      <alignment horizontal="center" vertical="center" wrapText="1"/>
    </xf>
    <xf numFmtId="0" fontId="15" fillId="8" borderId="9" xfId="2" applyFont="1" applyFill="1" applyBorder="1" applyAlignment="1">
      <alignment horizontal="left" vertical="center" wrapText="1"/>
    </xf>
    <xf numFmtId="0" fontId="15" fillId="8" borderId="8" xfId="2" applyFont="1" applyFill="1" applyBorder="1" applyAlignment="1">
      <alignment horizontal="left" vertical="center" wrapText="1"/>
    </xf>
    <xf numFmtId="164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038B30B0-A4D7-4646-B370-AF1C5659D6AD}"/>
    <cellStyle name="Normal 3" xfId="2" xr:uid="{F2187377-B257-438A-AB5F-BBB9F5A39A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89DE-889D-46DA-926C-9A4A4BF26432}">
  <dimension ref="A1:V90"/>
  <sheetViews>
    <sheetView tabSelected="1" zoomScale="90" zoomScaleNormal="90" workbookViewId="0"/>
  </sheetViews>
  <sheetFormatPr baseColWidth="10" defaultRowHeight="15" x14ac:dyDescent="0.25"/>
  <cols>
    <col min="1" max="1" width="20.28515625" customWidth="1"/>
    <col min="2" max="2" width="19.42578125" customWidth="1"/>
    <col min="3" max="3" width="21" customWidth="1"/>
    <col min="4" max="4" width="21.5703125" customWidth="1"/>
    <col min="5" max="5" width="21.28515625" customWidth="1"/>
    <col min="6" max="6" width="24.28515625" customWidth="1"/>
    <col min="7" max="7" width="22.5703125" customWidth="1"/>
    <col min="8" max="9" width="28.85546875" customWidth="1"/>
    <col min="10" max="10" width="27.7109375" customWidth="1"/>
    <col min="11" max="11" width="27.140625" customWidth="1"/>
    <col min="12" max="12" width="23.28515625" customWidth="1"/>
    <col min="13" max="13" width="23" customWidth="1"/>
    <col min="14" max="14" width="25.5703125" customWidth="1"/>
    <col min="15" max="15" width="22" customWidth="1"/>
    <col min="16" max="16" width="22.5703125" style="1" customWidth="1"/>
    <col min="17" max="18" width="24.5703125" style="1" customWidth="1"/>
    <col min="19" max="19" width="25" style="1" customWidth="1"/>
    <col min="20" max="20" width="21.28515625" style="1" customWidth="1"/>
  </cols>
  <sheetData>
    <row r="1" spans="1:21" s="55" customFormat="1" ht="6.95" customHeight="1" x14ac:dyDescent="0.25"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6"/>
      <c r="Q1" s="56"/>
      <c r="R1" s="56"/>
      <c r="S1" s="56"/>
      <c r="T1" s="56"/>
    </row>
    <row r="2" spans="1:21" s="44" customFormat="1" ht="20.25" customHeight="1" x14ac:dyDescent="0.25"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49"/>
      <c r="O2" s="49"/>
      <c r="P2" s="45"/>
      <c r="Q2" s="45"/>
      <c r="R2" s="45"/>
      <c r="S2" s="45"/>
      <c r="T2" s="45"/>
    </row>
    <row r="3" spans="1:21" s="44" customFormat="1" ht="23.25" customHeight="1" x14ac:dyDescent="0.25">
      <c r="B3" s="127" t="s">
        <v>89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49"/>
      <c r="O3" s="49"/>
      <c r="P3" s="54"/>
      <c r="Q3" s="45"/>
      <c r="R3" s="45"/>
      <c r="S3" s="45"/>
      <c r="T3" s="49"/>
      <c r="U3" s="53"/>
    </row>
    <row r="4" spans="1:21" s="44" customFormat="1" ht="10.5" customHeight="1" x14ac:dyDescent="0.25">
      <c r="C4" s="46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1"/>
      <c r="Q4" s="45"/>
      <c r="R4" s="45"/>
      <c r="S4" s="45"/>
      <c r="T4" s="45"/>
    </row>
    <row r="5" spans="1:21" s="44" customFormat="1" ht="35.1" customHeight="1" x14ac:dyDescent="0.25">
      <c r="A5" s="50" t="s">
        <v>88</v>
      </c>
      <c r="C5" s="45"/>
      <c r="D5" s="45"/>
      <c r="E5" s="48"/>
      <c r="F5" s="47"/>
      <c r="G5" s="47"/>
      <c r="H5" s="47"/>
      <c r="I5" s="47"/>
      <c r="J5" s="47"/>
      <c r="K5" s="47"/>
      <c r="L5" s="47"/>
      <c r="M5" s="47"/>
      <c r="N5" s="47"/>
      <c r="O5" s="45"/>
      <c r="Q5" s="45"/>
      <c r="R5" s="45"/>
      <c r="S5" s="45"/>
      <c r="T5" s="45"/>
    </row>
    <row r="6" spans="1:21" s="44" customFormat="1" ht="9" customHeight="1" x14ac:dyDescent="0.25">
      <c r="B6" s="46"/>
      <c r="C6" s="45"/>
      <c r="D6" s="45"/>
      <c r="E6" s="47"/>
      <c r="F6" s="47"/>
      <c r="G6" s="47"/>
      <c r="H6" s="47"/>
      <c r="I6" s="47"/>
      <c r="J6" s="47"/>
      <c r="K6" s="47"/>
      <c r="L6" s="47"/>
      <c r="M6" s="47"/>
      <c r="N6" s="47"/>
      <c r="O6" s="49"/>
      <c r="Q6" s="49"/>
      <c r="R6" s="45"/>
      <c r="S6" s="45"/>
      <c r="T6" s="45"/>
    </row>
    <row r="7" spans="1:21" s="44" customFormat="1" ht="35.1" customHeight="1" x14ac:dyDescent="0.25">
      <c r="A7" s="48" t="s">
        <v>87</v>
      </c>
      <c r="C7" s="45"/>
      <c r="D7" s="45"/>
      <c r="E7" s="50"/>
      <c r="F7" s="45"/>
      <c r="G7" s="45"/>
      <c r="H7" s="45"/>
      <c r="I7" s="45"/>
      <c r="J7" s="45"/>
      <c r="K7" s="45"/>
      <c r="L7" s="45"/>
      <c r="M7" s="45"/>
      <c r="N7" s="45"/>
      <c r="O7" s="49"/>
      <c r="Q7" s="45"/>
      <c r="R7" s="46"/>
      <c r="S7" s="45"/>
      <c r="T7" s="48"/>
    </row>
    <row r="8" spans="1:21" s="44" customFormat="1" ht="9.75" customHeight="1" x14ac:dyDescent="0.25">
      <c r="B8" s="46"/>
      <c r="C8" s="49"/>
      <c r="D8" s="49"/>
      <c r="E8" s="46"/>
      <c r="F8" s="45"/>
      <c r="G8" s="45"/>
      <c r="H8" s="45"/>
      <c r="I8" s="45"/>
      <c r="J8" s="45"/>
      <c r="K8" s="45"/>
      <c r="L8" s="45"/>
      <c r="M8" s="45"/>
      <c r="N8" s="45"/>
      <c r="O8" s="48"/>
      <c r="Q8" s="45"/>
      <c r="R8" s="45"/>
      <c r="S8" s="45"/>
      <c r="T8" s="45"/>
    </row>
    <row r="9" spans="1:21" s="44" customFormat="1" ht="35.1" customHeight="1" x14ac:dyDescent="0.25">
      <c r="A9" s="50" t="s">
        <v>86</v>
      </c>
      <c r="C9" s="45"/>
      <c r="D9" s="49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Q9" s="45"/>
      <c r="R9" s="45"/>
      <c r="S9" s="45"/>
      <c r="T9" s="45"/>
    </row>
    <row r="10" spans="1:21" s="44" customFormat="1" ht="10.5" customHeight="1" x14ac:dyDescent="0.25">
      <c r="B10" s="46"/>
      <c r="C10" s="50"/>
      <c r="D10" s="49"/>
      <c r="E10" s="46"/>
      <c r="F10" s="45"/>
      <c r="G10" s="45"/>
      <c r="H10" s="45"/>
      <c r="I10" s="45"/>
      <c r="J10" s="45"/>
      <c r="K10" s="45"/>
      <c r="L10" s="45"/>
      <c r="M10" s="45"/>
      <c r="N10" s="45"/>
      <c r="O10" s="45"/>
      <c r="Q10" s="45"/>
      <c r="R10" s="45"/>
      <c r="S10" s="45"/>
      <c r="T10" s="45"/>
    </row>
    <row r="11" spans="1:21" s="44" customFormat="1" ht="28.5" customHeight="1" x14ac:dyDescent="0.25">
      <c r="A11" s="50" t="s">
        <v>169</v>
      </c>
      <c r="C11" s="45"/>
      <c r="D11" s="49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Q11" s="45"/>
      <c r="R11" s="45"/>
      <c r="S11" s="45"/>
      <c r="T11" s="45"/>
    </row>
    <row r="12" spans="1:21" s="44" customFormat="1" ht="53.25" customHeight="1" x14ac:dyDescent="0.25">
      <c r="A12" s="48" t="s">
        <v>85</v>
      </c>
      <c r="C12" s="45"/>
      <c r="D12" s="47"/>
      <c r="E12" s="46"/>
      <c r="F12" s="46"/>
      <c r="G12" s="46"/>
      <c r="H12" s="46"/>
      <c r="I12" s="46"/>
      <c r="J12" s="46"/>
      <c r="K12" s="46"/>
      <c r="L12" s="45"/>
      <c r="M12" s="45"/>
      <c r="N12" s="45"/>
      <c r="O12" s="45"/>
      <c r="Q12" s="45"/>
      <c r="R12" s="45"/>
      <c r="S12" s="45"/>
      <c r="T12" s="45"/>
    </row>
    <row r="13" spans="1:21" s="9" customFormat="1" ht="39" customHeight="1" x14ac:dyDescent="0.25">
      <c r="A13" s="14" t="s">
        <v>84</v>
      </c>
      <c r="D13" s="13"/>
      <c r="E13" s="13"/>
      <c r="F13" s="13"/>
      <c r="G13" s="13"/>
      <c r="H13" s="13"/>
      <c r="I13" s="12"/>
      <c r="J13" s="12"/>
      <c r="K13" s="12"/>
      <c r="L13" s="12"/>
      <c r="M13" s="12"/>
      <c r="N13" s="12"/>
      <c r="O13" s="12"/>
      <c r="P13" s="43"/>
      <c r="Q13" s="43"/>
      <c r="R13" s="43"/>
      <c r="S13" s="43"/>
      <c r="T13" s="43"/>
    </row>
    <row r="14" spans="1:21" s="38" customFormat="1" ht="33.75" customHeight="1" x14ac:dyDescent="0.25">
      <c r="A14" s="126"/>
      <c r="C14" s="42"/>
      <c r="D14" s="41"/>
      <c r="E14" s="41"/>
      <c r="F14" s="41"/>
      <c r="G14" s="126"/>
      <c r="H14" s="41"/>
      <c r="I14" s="40"/>
      <c r="J14" s="40"/>
      <c r="K14" s="40"/>
      <c r="L14" s="40"/>
      <c r="M14" s="126"/>
      <c r="N14" s="40"/>
      <c r="O14" s="40"/>
      <c r="P14" s="39"/>
      <c r="Q14" s="39"/>
      <c r="R14" s="39"/>
      <c r="S14" s="39"/>
      <c r="T14" s="39"/>
    </row>
    <row r="15" spans="1:21" s="36" customFormat="1" ht="42.75" customHeight="1" x14ac:dyDescent="0.25">
      <c r="A15" s="88" t="s">
        <v>190</v>
      </c>
      <c r="B15" s="184" t="s">
        <v>193</v>
      </c>
      <c r="C15" s="184"/>
      <c r="D15" s="184"/>
      <c r="E15" s="184"/>
      <c r="G15" s="141" t="s">
        <v>203</v>
      </c>
      <c r="H15" s="142"/>
      <c r="I15" s="178" t="s">
        <v>202</v>
      </c>
      <c r="J15" s="114" t="s">
        <v>206</v>
      </c>
      <c r="M15" s="129" t="s">
        <v>83</v>
      </c>
      <c r="N15" s="130"/>
      <c r="O15" s="7" t="s">
        <v>23</v>
      </c>
      <c r="R15" s="37"/>
      <c r="S15" s="37"/>
      <c r="T15" s="37"/>
    </row>
    <row r="16" spans="1:21" s="31" customFormat="1" ht="38.25" customHeight="1" x14ac:dyDescent="0.3">
      <c r="A16" s="164" t="s">
        <v>254</v>
      </c>
      <c r="B16" s="140" t="s">
        <v>204</v>
      </c>
      <c r="C16" s="140"/>
      <c r="D16" s="140" t="s">
        <v>205</v>
      </c>
      <c r="E16" s="140"/>
      <c r="G16" s="143"/>
      <c r="H16" s="144"/>
      <c r="I16" s="179"/>
      <c r="J16" s="114" t="s">
        <v>205</v>
      </c>
      <c r="M16" s="148" t="s">
        <v>82</v>
      </c>
      <c r="N16" s="149"/>
      <c r="O16" s="124" t="s">
        <v>81</v>
      </c>
      <c r="R16" s="32"/>
      <c r="S16" s="32"/>
      <c r="T16" s="32"/>
    </row>
    <row r="17" spans="1:20" s="35" customFormat="1" ht="63.75" customHeight="1" x14ac:dyDescent="0.25">
      <c r="A17" s="164"/>
      <c r="B17" s="99" t="s">
        <v>247</v>
      </c>
      <c r="C17" s="99" t="s">
        <v>248</v>
      </c>
      <c r="D17" s="99" t="s">
        <v>247</v>
      </c>
      <c r="E17" s="99" t="s">
        <v>248</v>
      </c>
      <c r="G17" s="185" t="s">
        <v>74</v>
      </c>
      <c r="H17" s="186"/>
      <c r="I17" s="91" t="s">
        <v>229</v>
      </c>
      <c r="J17" s="60" t="s">
        <v>232</v>
      </c>
      <c r="M17" s="150" t="s">
        <v>80</v>
      </c>
      <c r="N17" s="117" t="s">
        <v>79</v>
      </c>
      <c r="O17" s="62" t="s">
        <v>78</v>
      </c>
      <c r="R17" s="1"/>
      <c r="S17" s="1"/>
      <c r="T17" s="1"/>
    </row>
    <row r="18" spans="1:20" s="33" customFormat="1" ht="69" customHeight="1" x14ac:dyDescent="0.2">
      <c r="A18" s="169" t="e">
        <f>N81</f>
        <v>#VALUE!</v>
      </c>
      <c r="B18" s="103" t="str">
        <f>D83</f>
        <v>(TD=P+CIE10 TBP/TBEP)+(TD=D+Dx=71010+Lab1=1+Lab=N)+(TD=D+99214)</v>
      </c>
      <c r="C18" s="103" t="str">
        <f>D84</f>
        <v>(TD=P+CIE10 TBP/TBEP)+(TD=D+Dx=71010+Lab1=2+Lab=N)+(TD=D+99214)</v>
      </c>
      <c r="D18" s="103" t="str">
        <f>D85</f>
        <v>(TD=P+CIE10 TBP/TBEP )+(TD=D+Dx=71010+Lab1=1+Lab2=A)+ (TD=D+DX=99199.58+Lab1=1/2/3)+(TD=D+Dx+99214)</v>
      </c>
      <c r="E18" s="103" t="str">
        <f>D86</f>
        <v>(TD=P+CIE10 TBP/TBEP )+(TD=D+Dx=71010+Lab1=2+Lab2=A)+ (TD=D+DX=99199.58+Lab1=1/2/3)+(TD=D+Dx+99214)</v>
      </c>
      <c r="G18" s="180" t="s">
        <v>73</v>
      </c>
      <c r="H18" s="187"/>
      <c r="I18" s="91" t="s">
        <v>230</v>
      </c>
      <c r="J18" s="60" t="s">
        <v>233</v>
      </c>
      <c r="M18" s="151"/>
      <c r="N18" s="117" t="s">
        <v>77</v>
      </c>
      <c r="O18" s="62" t="s">
        <v>76</v>
      </c>
      <c r="R18" s="34"/>
      <c r="S18" s="34"/>
      <c r="T18" s="34"/>
    </row>
    <row r="19" spans="1:20" s="33" customFormat="1" ht="63" customHeight="1" x14ac:dyDescent="0.2">
      <c r="A19" s="169"/>
      <c r="B19" s="167" t="e">
        <f>N83</f>
        <v>#VALUE!</v>
      </c>
      <c r="C19" s="168"/>
      <c r="D19" s="169" t="e">
        <f>N85</f>
        <v>#VALUE!</v>
      </c>
      <c r="E19" s="169"/>
      <c r="G19" s="180" t="s">
        <v>72</v>
      </c>
      <c r="H19" s="187"/>
      <c r="I19" s="91" t="s">
        <v>231</v>
      </c>
      <c r="J19" s="60" t="s">
        <v>234</v>
      </c>
      <c r="M19" s="180" t="s">
        <v>17</v>
      </c>
      <c r="N19" s="181"/>
      <c r="O19" s="2" t="e">
        <f>SUM(O16+O17+O18)</f>
        <v>#VALUE!</v>
      </c>
      <c r="R19" s="34"/>
      <c r="S19" s="34"/>
      <c r="T19" s="34"/>
    </row>
    <row r="20" spans="1:20" s="31" customFormat="1" ht="42" customHeight="1" x14ac:dyDescent="0.3">
      <c r="G20" s="180" t="s">
        <v>17</v>
      </c>
      <c r="H20" s="187"/>
      <c r="I20" s="92" t="e">
        <f t="shared" ref="I20:J20" si="0">SUM(I17+I18+I19)</f>
        <v>#VALUE!</v>
      </c>
      <c r="J20" s="92" t="e">
        <f t="shared" si="0"/>
        <v>#VALUE!</v>
      </c>
      <c r="M20" s="147" t="s">
        <v>75</v>
      </c>
      <c r="N20" s="147"/>
      <c r="O20" s="147"/>
      <c r="R20" s="32"/>
      <c r="S20" s="32"/>
      <c r="T20" s="32"/>
    </row>
    <row r="21" spans="1:20" s="31" customFormat="1" ht="54" customHeight="1" x14ac:dyDescent="0.3">
      <c r="A21" s="126"/>
      <c r="F21" s="126"/>
      <c r="Q21"/>
      <c r="R21" s="1"/>
      <c r="S21" s="1"/>
      <c r="T21" s="1"/>
    </row>
    <row r="22" spans="1:20" s="28" customFormat="1" ht="50.25" customHeight="1" x14ac:dyDescent="0.25">
      <c r="A22" s="136" t="s">
        <v>67</v>
      </c>
      <c r="B22" s="137"/>
      <c r="C22" s="88" t="s">
        <v>23</v>
      </c>
      <c r="E22" s="136" t="s">
        <v>69</v>
      </c>
      <c r="F22" s="137"/>
      <c r="G22" s="88" t="s">
        <v>23</v>
      </c>
      <c r="P22"/>
      <c r="Q22"/>
      <c r="R22" s="1"/>
      <c r="S22" s="1"/>
      <c r="T22" s="1"/>
    </row>
    <row r="23" spans="1:20" s="30" customFormat="1" ht="46.5" customHeight="1" x14ac:dyDescent="0.25">
      <c r="A23" s="176" t="s">
        <v>65</v>
      </c>
      <c r="B23" s="177"/>
      <c r="C23" s="60" t="s">
        <v>109</v>
      </c>
      <c r="E23" s="145" t="s">
        <v>68</v>
      </c>
      <c r="F23" s="146"/>
      <c r="G23" s="60" t="s">
        <v>112</v>
      </c>
      <c r="P23"/>
      <c r="Q23"/>
      <c r="R23" s="1"/>
      <c r="S23" s="1"/>
      <c r="T23" s="1"/>
    </row>
    <row r="24" spans="1:20" s="28" customFormat="1" ht="37.5" customHeight="1" x14ac:dyDescent="0.25">
      <c r="A24" s="138" t="s">
        <v>63</v>
      </c>
      <c r="B24" s="139"/>
      <c r="C24" s="62" t="s">
        <v>110</v>
      </c>
      <c r="E24" s="182" t="s">
        <v>66</v>
      </c>
      <c r="F24" s="183"/>
      <c r="G24" s="62" t="s">
        <v>111</v>
      </c>
      <c r="P24"/>
      <c r="Q24"/>
      <c r="R24" s="1"/>
      <c r="S24" s="1"/>
      <c r="T24" s="1"/>
    </row>
    <row r="25" spans="1:20" s="28" customFormat="1" ht="49.5" customHeight="1" x14ac:dyDescent="0.25">
      <c r="E25" s="138" t="s">
        <v>64</v>
      </c>
      <c r="F25" s="139"/>
      <c r="G25" s="62" t="s">
        <v>113</v>
      </c>
      <c r="P25"/>
      <c r="Q25"/>
      <c r="R25" s="1"/>
      <c r="S25" s="1"/>
      <c r="T25" s="1"/>
    </row>
    <row r="26" spans="1:20" s="28" customFormat="1" ht="29.25" customHeight="1" x14ac:dyDescent="0.25">
      <c r="C26" s="29"/>
      <c r="D26" s="29"/>
      <c r="E26" s="29"/>
      <c r="F26" s="29"/>
      <c r="G26" s="29"/>
      <c r="H26" s="29"/>
      <c r="I26" s="29"/>
      <c r="J26" s="29"/>
      <c r="K26" s="29"/>
      <c r="L26"/>
      <c r="M26"/>
      <c r="N26"/>
      <c r="O26"/>
      <c r="P26" s="1"/>
      <c r="Q26" s="1"/>
      <c r="R26" s="1"/>
      <c r="S26" s="1"/>
      <c r="T26" s="1"/>
    </row>
    <row r="27" spans="1:20" s="9" customFormat="1" ht="39" customHeight="1" x14ac:dyDescent="0.35">
      <c r="A27" s="14" t="s">
        <v>62</v>
      </c>
      <c r="D27" s="13"/>
      <c r="E27" s="13"/>
      <c r="F27" s="13"/>
      <c r="G27" s="13"/>
      <c r="H27" s="13"/>
      <c r="I27" s="12"/>
      <c r="J27" s="12"/>
      <c r="K27" s="12"/>
      <c r="L27" s="11"/>
      <c r="M27" s="126"/>
      <c r="N27" s="11"/>
      <c r="O27" s="11"/>
      <c r="P27" s="10"/>
      <c r="Q27" s="10"/>
      <c r="R27" s="10"/>
      <c r="S27" s="10"/>
      <c r="T27" s="10"/>
    </row>
    <row r="28" spans="1:20" ht="36" customHeight="1" x14ac:dyDescent="0.25">
      <c r="A28" s="12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0" ht="56.25" customHeight="1" x14ac:dyDescent="0.25">
      <c r="A29" s="105" t="s">
        <v>61</v>
      </c>
      <c r="B29" s="88" t="s">
        <v>31</v>
      </c>
      <c r="C29" s="88" t="s">
        <v>60</v>
      </c>
      <c r="D29" s="88" t="s">
        <v>59</v>
      </c>
      <c r="E29" s="88" t="s">
        <v>17</v>
      </c>
      <c r="G29" s="104" t="s">
        <v>201</v>
      </c>
      <c r="H29" s="88" t="s">
        <v>196</v>
      </c>
      <c r="I29" s="88" t="s">
        <v>23</v>
      </c>
      <c r="K29" s="131" t="s">
        <v>258</v>
      </c>
      <c r="L29" s="131"/>
      <c r="M29" s="131"/>
      <c r="N29" s="131"/>
      <c r="O29" s="131"/>
      <c r="P29" s="131"/>
    </row>
    <row r="30" spans="1:20" ht="58.5" customHeight="1" x14ac:dyDescent="0.25">
      <c r="A30" s="118" t="s">
        <v>58</v>
      </c>
      <c r="B30" s="27"/>
      <c r="C30" s="60" t="s">
        <v>118</v>
      </c>
      <c r="D30" s="60" t="s">
        <v>119</v>
      </c>
      <c r="E30" s="106" t="e">
        <f>SUM(C30+D30)</f>
        <v>#VALUE!</v>
      </c>
      <c r="G30" s="188" t="s">
        <v>194</v>
      </c>
      <c r="H30" s="120" t="s">
        <v>197</v>
      </c>
      <c r="I30" s="89" t="s">
        <v>238</v>
      </c>
      <c r="K30" s="140" t="s">
        <v>71</v>
      </c>
      <c r="L30" s="140"/>
      <c r="M30" s="140"/>
      <c r="N30" s="140" t="s">
        <v>70</v>
      </c>
      <c r="O30" s="140"/>
      <c r="P30" s="140"/>
    </row>
    <row r="31" spans="1:20" ht="58.5" customHeight="1" x14ac:dyDescent="0.25">
      <c r="A31" s="119" t="s">
        <v>57</v>
      </c>
      <c r="B31" s="26"/>
      <c r="C31" s="62" t="s">
        <v>120</v>
      </c>
      <c r="D31" s="62" t="s">
        <v>121</v>
      </c>
      <c r="E31" s="25" t="e">
        <f>SUM(C31+D31)</f>
        <v>#VALUE!</v>
      </c>
      <c r="G31" s="189"/>
      <c r="H31" s="120" t="s">
        <v>198</v>
      </c>
      <c r="I31" s="89" t="s">
        <v>239</v>
      </c>
      <c r="K31" s="115" t="s">
        <v>259</v>
      </c>
      <c r="L31" s="115" t="s">
        <v>260</v>
      </c>
      <c r="M31" s="115" t="s">
        <v>261</v>
      </c>
      <c r="N31" s="115" t="s">
        <v>259</v>
      </c>
      <c r="O31" s="115" t="s">
        <v>260</v>
      </c>
      <c r="P31" s="115" t="s">
        <v>261</v>
      </c>
    </row>
    <row r="32" spans="1:20" ht="63" customHeight="1" x14ac:dyDescent="0.25">
      <c r="A32" s="191" t="s">
        <v>56</v>
      </c>
      <c r="B32" s="24" t="s">
        <v>40</v>
      </c>
      <c r="C32" s="62" t="s">
        <v>125</v>
      </c>
      <c r="D32" s="62" t="s">
        <v>127</v>
      </c>
      <c r="E32" s="25" t="e">
        <f>SUM(C32+D32)</f>
        <v>#VALUE!</v>
      </c>
      <c r="G32" s="189"/>
      <c r="H32" s="120" t="s">
        <v>199</v>
      </c>
      <c r="I32" s="89" t="s">
        <v>240</v>
      </c>
      <c r="K32" s="91" t="s">
        <v>114</v>
      </c>
      <c r="L32" s="91" t="s">
        <v>270</v>
      </c>
      <c r="M32" s="91" t="s">
        <v>264</v>
      </c>
      <c r="N32" s="91" t="s">
        <v>115</v>
      </c>
      <c r="O32" s="91" t="s">
        <v>265</v>
      </c>
      <c r="P32" s="91" t="s">
        <v>263</v>
      </c>
      <c r="R32" s="125" t="s">
        <v>48</v>
      </c>
      <c r="S32" s="126"/>
    </row>
    <row r="33" spans="1:22" ht="58.5" customHeight="1" x14ac:dyDescent="0.25">
      <c r="A33" s="192"/>
      <c r="B33" s="24" t="s">
        <v>54</v>
      </c>
      <c r="C33" s="62" t="s">
        <v>126</v>
      </c>
      <c r="D33" s="62" t="s">
        <v>128</v>
      </c>
      <c r="E33" s="25" t="e">
        <f>SUM(C33+D33)</f>
        <v>#VALUE!</v>
      </c>
      <c r="G33" s="190"/>
      <c r="H33" s="120" t="s">
        <v>200</v>
      </c>
      <c r="I33" s="89" t="s">
        <v>241</v>
      </c>
      <c r="K33" s="193" t="e">
        <f>SUM(K32+L32+M32)</f>
        <v>#VALUE!</v>
      </c>
      <c r="L33" s="194"/>
      <c r="M33" s="194"/>
      <c r="N33" s="193" t="e">
        <f>SUM(N32+O32+P32)</f>
        <v>#VALUE!</v>
      </c>
      <c r="O33" s="194"/>
      <c r="P33" s="194"/>
      <c r="R33" s="62" t="s">
        <v>46</v>
      </c>
      <c r="U33" s="1"/>
      <c r="V33" s="1"/>
    </row>
    <row r="34" spans="1:22" ht="60" customHeight="1" x14ac:dyDescent="0.25">
      <c r="A34" s="119" t="s">
        <v>53</v>
      </c>
      <c r="B34" s="26"/>
      <c r="C34" s="62" t="s">
        <v>131</v>
      </c>
      <c r="D34" s="62" t="s">
        <v>132</v>
      </c>
      <c r="E34" s="25" t="e">
        <f>SUM(C34+D34)</f>
        <v>#VALUE!</v>
      </c>
      <c r="G34" s="188" t="s">
        <v>195</v>
      </c>
      <c r="H34" s="120" t="s">
        <v>197</v>
      </c>
      <c r="I34" s="87" t="s">
        <v>242</v>
      </c>
      <c r="K34" s="131" t="s">
        <v>262</v>
      </c>
      <c r="L34" s="131"/>
      <c r="M34" s="131"/>
      <c r="N34" s="131"/>
      <c r="O34" s="131"/>
      <c r="P34" s="131"/>
      <c r="V34" s="1"/>
    </row>
    <row r="35" spans="1:22" ht="60" customHeight="1" x14ac:dyDescent="0.25">
      <c r="A35" s="191" t="s">
        <v>51</v>
      </c>
      <c r="B35" s="24" t="s">
        <v>40</v>
      </c>
      <c r="C35" s="70"/>
      <c r="D35" s="71"/>
      <c r="E35" s="62" t="s">
        <v>130</v>
      </c>
      <c r="G35" s="189"/>
      <c r="H35" s="120" t="s">
        <v>198</v>
      </c>
      <c r="I35" s="87" t="s">
        <v>243</v>
      </c>
      <c r="K35" s="140" t="s">
        <v>71</v>
      </c>
      <c r="L35" s="140"/>
      <c r="M35" s="140"/>
      <c r="N35" s="140" t="s">
        <v>70</v>
      </c>
      <c r="O35" s="140"/>
      <c r="P35" s="140"/>
      <c r="R35" s="129" t="s">
        <v>52</v>
      </c>
      <c r="S35" s="130"/>
      <c r="T35" s="126"/>
      <c r="V35" s="1"/>
    </row>
    <row r="36" spans="1:22" ht="60" customHeight="1" x14ac:dyDescent="0.25">
      <c r="A36" s="192"/>
      <c r="B36" s="24" t="s">
        <v>28</v>
      </c>
      <c r="C36" s="72"/>
      <c r="D36" s="73"/>
      <c r="E36" s="62" t="s">
        <v>129</v>
      </c>
      <c r="G36" s="189"/>
      <c r="H36" s="120" t="s">
        <v>199</v>
      </c>
      <c r="I36" s="87" t="s">
        <v>244</v>
      </c>
      <c r="K36" s="115" t="s">
        <v>259</v>
      </c>
      <c r="L36" s="115" t="s">
        <v>260</v>
      </c>
      <c r="M36" s="115" t="s">
        <v>261</v>
      </c>
      <c r="N36" s="115" t="s">
        <v>259</v>
      </c>
      <c r="O36" s="115" t="s">
        <v>260</v>
      </c>
      <c r="P36" s="115" t="s">
        <v>261</v>
      </c>
      <c r="R36" s="23" t="s">
        <v>50</v>
      </c>
      <c r="S36" s="23" t="s">
        <v>23</v>
      </c>
    </row>
    <row r="37" spans="1:22" ht="60" customHeight="1" x14ac:dyDescent="0.25">
      <c r="A37" s="121" t="s">
        <v>55</v>
      </c>
      <c r="B37" s="75"/>
      <c r="C37" s="76"/>
      <c r="D37" s="77"/>
      <c r="E37" s="62" t="s">
        <v>122</v>
      </c>
      <c r="G37" s="190"/>
      <c r="H37" s="120" t="s">
        <v>200</v>
      </c>
      <c r="I37" s="87" t="s">
        <v>245</v>
      </c>
      <c r="K37" s="91" t="s">
        <v>116</v>
      </c>
      <c r="L37" s="91" t="s">
        <v>266</v>
      </c>
      <c r="M37" s="91" t="s">
        <v>267</v>
      </c>
      <c r="N37" s="91" t="s">
        <v>117</v>
      </c>
      <c r="O37" s="91" t="s">
        <v>268</v>
      </c>
      <c r="P37" s="91" t="s">
        <v>269</v>
      </c>
      <c r="R37" s="123" t="s">
        <v>49</v>
      </c>
      <c r="S37" s="62" t="s">
        <v>123</v>
      </c>
    </row>
    <row r="38" spans="1:22" ht="55.5" customHeight="1" x14ac:dyDescent="0.25">
      <c r="K38" s="193" t="e">
        <f>SUM(K37+L37+M37)</f>
        <v>#VALUE!</v>
      </c>
      <c r="L38" s="194"/>
      <c r="M38" s="194"/>
      <c r="N38" s="193" t="e">
        <f>SUM(N37+O37+P37)</f>
        <v>#VALUE!</v>
      </c>
      <c r="O38" s="194"/>
      <c r="P38" s="194"/>
      <c r="R38" s="123" t="s">
        <v>47</v>
      </c>
      <c r="S38" s="62" t="s">
        <v>124</v>
      </c>
    </row>
    <row r="39" spans="1:22" ht="23.25" customHeight="1" x14ac:dyDescent="0.25">
      <c r="M39" s="1"/>
      <c r="N39" s="1"/>
      <c r="O39" s="90"/>
      <c r="P39" s="90"/>
    </row>
    <row r="40" spans="1:22" s="9" customFormat="1" ht="39" customHeight="1" x14ac:dyDescent="0.35">
      <c r="A40" s="14" t="s">
        <v>45</v>
      </c>
      <c r="D40" s="13"/>
      <c r="E40" s="13"/>
      <c r="F40" s="13"/>
      <c r="G40" s="13"/>
      <c r="H40" s="13"/>
      <c r="I40" s="12"/>
      <c r="J40" s="12"/>
      <c r="K40" s="12"/>
      <c r="L40" s="11"/>
      <c r="M40" s="11"/>
      <c r="N40" s="11"/>
      <c r="O40" s="11"/>
      <c r="P40" s="10"/>
      <c r="Q40" s="10"/>
      <c r="R40" s="10"/>
      <c r="S40" s="10"/>
      <c r="T40" s="10"/>
    </row>
    <row r="41" spans="1:22" ht="33" customHeight="1" x14ac:dyDescent="0.25">
      <c r="A41" s="126"/>
      <c r="G41" s="126"/>
    </row>
    <row r="42" spans="1:22" ht="44.25" customHeight="1" x14ac:dyDescent="0.25">
      <c r="A42" s="154" t="s">
        <v>184</v>
      </c>
      <c r="B42" s="155"/>
      <c r="C42" s="155"/>
      <c r="D42" s="156"/>
      <c r="G42" s="154" t="s">
        <v>43</v>
      </c>
      <c r="H42" s="156"/>
      <c r="I42" s="68" t="s">
        <v>23</v>
      </c>
      <c r="J42" s="68" t="s">
        <v>42</v>
      </c>
      <c r="M42" s="129" t="s">
        <v>41</v>
      </c>
      <c r="N42" s="130"/>
      <c r="O42" s="8" t="s">
        <v>23</v>
      </c>
      <c r="P42" s="126"/>
    </row>
    <row r="43" spans="1:22" ht="47.25" customHeight="1" x14ac:dyDescent="0.25">
      <c r="A43" s="8" t="s">
        <v>44</v>
      </c>
      <c r="B43" s="8" t="s">
        <v>23</v>
      </c>
      <c r="C43" s="8" t="s">
        <v>170</v>
      </c>
      <c r="D43" s="8" t="s">
        <v>23</v>
      </c>
      <c r="G43" s="113" t="s">
        <v>39</v>
      </c>
      <c r="H43" s="66" t="s">
        <v>34</v>
      </c>
      <c r="I43" s="67" t="e">
        <f>N74</f>
        <v>#VALUE!</v>
      </c>
      <c r="J43" s="152" t="s">
        <v>99</v>
      </c>
      <c r="M43" s="158" t="s">
        <v>2</v>
      </c>
      <c r="N43" s="159"/>
      <c r="O43" s="60" t="s">
        <v>38</v>
      </c>
    </row>
    <row r="44" spans="1:22" ht="51" customHeight="1" x14ac:dyDescent="0.25">
      <c r="A44" s="109" t="s">
        <v>40</v>
      </c>
      <c r="B44" s="60" t="s">
        <v>96</v>
      </c>
      <c r="C44" s="109" t="s">
        <v>171</v>
      </c>
      <c r="D44" s="60" t="s">
        <v>173</v>
      </c>
      <c r="G44" s="107"/>
      <c r="H44" s="22" t="s">
        <v>33</v>
      </c>
      <c r="I44" s="2" t="e">
        <f>N75</f>
        <v>#VALUE!</v>
      </c>
      <c r="J44" s="153"/>
      <c r="M44" s="160" t="s">
        <v>1</v>
      </c>
      <c r="N44" s="161"/>
      <c r="O44" s="60" t="s">
        <v>36</v>
      </c>
    </row>
    <row r="45" spans="1:22" ht="51" customHeight="1" x14ac:dyDescent="0.25">
      <c r="A45" s="110" t="s">
        <v>37</v>
      </c>
      <c r="B45" s="60" t="s">
        <v>97</v>
      </c>
      <c r="C45" s="109" t="s">
        <v>172</v>
      </c>
      <c r="D45" s="60" t="s">
        <v>174</v>
      </c>
      <c r="G45" s="108" t="s">
        <v>35</v>
      </c>
      <c r="H45" s="22" t="s">
        <v>34</v>
      </c>
      <c r="I45" s="2" t="e">
        <f>N76</f>
        <v>#VALUE!</v>
      </c>
      <c r="J45" s="157" t="s">
        <v>100</v>
      </c>
      <c r="M45" s="160" t="s">
        <v>0</v>
      </c>
      <c r="N45" s="161"/>
      <c r="O45" s="63" t="e">
        <f>N80</f>
        <v>#VALUE!</v>
      </c>
    </row>
    <row r="46" spans="1:22" ht="51" customHeight="1" x14ac:dyDescent="0.25">
      <c r="A46" s="110" t="s">
        <v>28</v>
      </c>
      <c r="B46" s="60" t="s">
        <v>98</v>
      </c>
      <c r="C46" s="64" t="s">
        <v>17</v>
      </c>
      <c r="D46" s="4" t="e">
        <f>SUM(D44+D45)</f>
        <v>#VALUE!</v>
      </c>
      <c r="G46" s="107"/>
      <c r="H46" s="22" t="s">
        <v>33</v>
      </c>
      <c r="I46" s="2" t="e">
        <f>N77</f>
        <v>#VALUE!</v>
      </c>
      <c r="J46" s="153"/>
      <c r="M46" s="162" t="s">
        <v>17</v>
      </c>
      <c r="N46" s="163"/>
      <c r="O46" s="21" t="e">
        <f>SUM(O43+O44+O45)</f>
        <v>#VALUE!</v>
      </c>
    </row>
    <row r="47" spans="1:22" ht="40.5" customHeight="1" x14ac:dyDescent="0.25">
      <c r="A47" s="64" t="s">
        <v>17</v>
      </c>
      <c r="B47" s="4" t="e">
        <f>SUM(B44+B45+B46)</f>
        <v>#VALUE!</v>
      </c>
      <c r="G47" s="64" t="s">
        <v>17</v>
      </c>
      <c r="H47" s="98"/>
      <c r="I47" s="97"/>
      <c r="J47" s="20" t="e">
        <f>SUM(J43+J45)</f>
        <v>#VALUE!</v>
      </c>
      <c r="P47"/>
    </row>
    <row r="48" spans="1:22" ht="40.5" customHeight="1" x14ac:dyDescent="0.25">
      <c r="A48" s="74" t="s">
        <v>32</v>
      </c>
      <c r="B48" s="74"/>
      <c r="P48"/>
    </row>
    <row r="49" spans="1:8" ht="43.5" customHeight="1" x14ac:dyDescent="0.25">
      <c r="A49" s="129" t="s">
        <v>19</v>
      </c>
      <c r="B49" s="130"/>
      <c r="C49" s="8" t="s">
        <v>31</v>
      </c>
      <c r="D49" s="8" t="s">
        <v>23</v>
      </c>
      <c r="E49" s="8" t="s">
        <v>17</v>
      </c>
      <c r="F49" s="126"/>
    </row>
    <row r="50" spans="1:8" ht="47.25" customHeight="1" x14ac:dyDescent="0.25">
      <c r="A50" s="173" t="s">
        <v>30</v>
      </c>
      <c r="B50" s="82" t="s">
        <v>26</v>
      </c>
      <c r="C50" s="19" t="s">
        <v>29</v>
      </c>
      <c r="D50" s="60" t="s">
        <v>90</v>
      </c>
      <c r="E50" s="132" t="e">
        <f>SUM(D50+D51+D52+D53)</f>
        <v>#VALUE!</v>
      </c>
    </row>
    <row r="51" spans="1:8" ht="47.25" customHeight="1" x14ac:dyDescent="0.25">
      <c r="A51" s="174"/>
      <c r="B51" s="81"/>
      <c r="C51" s="18" t="s">
        <v>28</v>
      </c>
      <c r="D51" s="60" t="s">
        <v>92</v>
      </c>
      <c r="E51" s="133"/>
      <c r="H51" s="59"/>
    </row>
    <row r="52" spans="1:8" ht="47.25" customHeight="1" x14ac:dyDescent="0.25">
      <c r="A52" s="174"/>
      <c r="B52" s="80" t="s">
        <v>25</v>
      </c>
      <c r="C52" s="18" t="s">
        <v>29</v>
      </c>
      <c r="D52" s="60" t="s">
        <v>91</v>
      </c>
      <c r="E52" s="133"/>
    </row>
    <row r="53" spans="1:8" ht="47.25" customHeight="1" x14ac:dyDescent="0.25">
      <c r="A53" s="172"/>
      <c r="B53" s="81"/>
      <c r="C53" s="3" t="s">
        <v>28</v>
      </c>
      <c r="D53" s="60" t="s">
        <v>93</v>
      </c>
      <c r="E53" s="134"/>
    </row>
    <row r="54" spans="1:8" ht="56.25" customHeight="1" x14ac:dyDescent="0.25">
      <c r="A54" s="171" t="s">
        <v>27</v>
      </c>
      <c r="B54" s="17" t="s">
        <v>26</v>
      </c>
      <c r="C54" s="78"/>
      <c r="D54" s="60" t="s">
        <v>94</v>
      </c>
      <c r="E54" s="135" t="e">
        <f>SUM(D54+D55)</f>
        <v>#VALUE!</v>
      </c>
    </row>
    <row r="55" spans="1:8" ht="56.25" customHeight="1" x14ac:dyDescent="0.25">
      <c r="A55" s="172"/>
      <c r="B55" s="16" t="s">
        <v>25</v>
      </c>
      <c r="C55" s="79"/>
      <c r="D55" s="60" t="s">
        <v>95</v>
      </c>
      <c r="E55" s="134"/>
    </row>
    <row r="56" spans="1:8" ht="49.5" customHeight="1" x14ac:dyDescent="0.25">
      <c r="A56" s="15" t="s">
        <v>24</v>
      </c>
      <c r="B56" s="75"/>
      <c r="C56" s="76"/>
      <c r="D56" s="77"/>
      <c r="E56" s="61" t="str">
        <f>C24</f>
        <v xml:space="preserve">(TD=D+Dx=82947+Lab1=TBC)+(TD=D+Dx=99401.13) </v>
      </c>
    </row>
    <row r="57" spans="1:8" ht="15" customHeight="1" x14ac:dyDescent="0.25"/>
    <row r="58" spans="1:8" ht="15" customHeight="1" x14ac:dyDescent="0.25"/>
    <row r="59" spans="1:8" ht="23.25" x14ac:dyDescent="0.25">
      <c r="A59" s="14" t="s">
        <v>256</v>
      </c>
      <c r="D59" s="13"/>
      <c r="E59" s="14" t="s">
        <v>257</v>
      </c>
      <c r="G59" s="13"/>
    </row>
    <row r="60" spans="1:8" x14ac:dyDescent="0.25">
      <c r="D60" s="83"/>
    </row>
    <row r="61" spans="1:8" ht="30" customHeight="1" x14ac:dyDescent="0.25">
      <c r="A61" s="68" t="s">
        <v>185</v>
      </c>
      <c r="B61" s="68" t="s">
        <v>23</v>
      </c>
      <c r="E61" s="68" t="s">
        <v>19</v>
      </c>
      <c r="F61" s="68" t="s">
        <v>23</v>
      </c>
      <c r="G61" s="126"/>
    </row>
    <row r="62" spans="1:8" ht="37.5" customHeight="1" x14ac:dyDescent="0.25">
      <c r="A62" s="6" t="s">
        <v>30</v>
      </c>
      <c r="B62" s="94" t="e">
        <f>D50+D52</f>
        <v>#VALUE!</v>
      </c>
      <c r="E62" s="65" t="s">
        <v>22</v>
      </c>
      <c r="F62" s="69" t="e">
        <f>E33</f>
        <v>#VALUE!</v>
      </c>
    </row>
    <row r="63" spans="1:8" ht="37.5" customHeight="1" x14ac:dyDescent="0.25">
      <c r="A63" s="111" t="s">
        <v>186</v>
      </c>
      <c r="B63" s="95" t="str">
        <f>B45</f>
        <v xml:space="preserve">(TD=D+Dx=99199.57) + (TD=D+Dx=C0011) </v>
      </c>
      <c r="E63" s="6" t="s">
        <v>21</v>
      </c>
      <c r="F63" s="63" t="e">
        <f>SUM(E36+B46)</f>
        <v>#VALUE!</v>
      </c>
    </row>
    <row r="64" spans="1:8" ht="65.25" customHeight="1" x14ac:dyDescent="0.25">
      <c r="A64" s="111" t="s">
        <v>187</v>
      </c>
      <c r="B64" s="96" t="s">
        <v>255</v>
      </c>
      <c r="E64" s="64" t="s">
        <v>17</v>
      </c>
      <c r="F64" s="4" t="e">
        <f>SUM(F62+F63+#REF!)</f>
        <v>#VALUE!</v>
      </c>
    </row>
    <row r="65" spans="1:20" ht="31.5" x14ac:dyDescent="0.25">
      <c r="A65" s="111" t="s">
        <v>188</v>
      </c>
      <c r="B65" s="96" t="s">
        <v>271</v>
      </c>
    </row>
    <row r="66" spans="1:20" ht="31.5" x14ac:dyDescent="0.25">
      <c r="A66" s="111" t="s">
        <v>235</v>
      </c>
      <c r="B66" s="96" t="s">
        <v>236</v>
      </c>
    </row>
    <row r="67" spans="1:20" ht="42.75" customHeight="1" x14ac:dyDescent="0.25">
      <c r="A67" s="122" t="s">
        <v>189</v>
      </c>
      <c r="B67" s="96" t="s">
        <v>237</v>
      </c>
    </row>
    <row r="68" spans="1:20" ht="25.5" customHeight="1" x14ac:dyDescent="0.25">
      <c r="A68" s="84" t="s">
        <v>17</v>
      </c>
      <c r="B68" s="100" t="e">
        <f>SUM(B62:B67)</f>
        <v>#VALUE!</v>
      </c>
    </row>
    <row r="70" spans="1:20" s="9" customFormat="1" ht="39" customHeight="1" x14ac:dyDescent="0.35">
      <c r="A70" s="14" t="s">
        <v>20</v>
      </c>
      <c r="D70" s="13"/>
      <c r="E70" s="13"/>
      <c r="F70" s="13"/>
      <c r="G70" s="13"/>
      <c r="H70" s="13"/>
      <c r="I70" s="12"/>
      <c r="J70" s="126"/>
      <c r="K70" s="12"/>
      <c r="L70" s="11"/>
      <c r="M70" s="11"/>
      <c r="N70" s="11"/>
      <c r="O70" s="11"/>
      <c r="P70" s="10"/>
      <c r="Q70" s="10"/>
      <c r="R70" s="10"/>
      <c r="S70" s="10"/>
      <c r="T70" s="10"/>
    </row>
    <row r="71" spans="1:20" ht="16.5" customHeight="1" x14ac:dyDescent="0.25"/>
    <row r="72" spans="1:20" ht="37.5" customHeight="1" x14ac:dyDescent="0.25">
      <c r="A72" s="131" t="s">
        <v>19</v>
      </c>
      <c r="B72" s="131"/>
      <c r="C72" s="131"/>
      <c r="D72" s="131" t="s">
        <v>18</v>
      </c>
      <c r="E72" s="131"/>
      <c r="F72" s="131"/>
      <c r="G72" s="131"/>
      <c r="H72" s="131"/>
      <c r="I72" s="131"/>
      <c r="J72" s="131"/>
      <c r="K72" s="131"/>
      <c r="L72" s="131"/>
      <c r="M72" s="131"/>
      <c r="N72" s="131" t="s">
        <v>17</v>
      </c>
    </row>
    <row r="73" spans="1:20" ht="84" customHeight="1" x14ac:dyDescent="0.25">
      <c r="A73" s="131"/>
      <c r="B73" s="131"/>
      <c r="C73" s="131"/>
      <c r="D73" s="101" t="s">
        <v>16</v>
      </c>
      <c r="E73" s="101" t="s">
        <v>15</v>
      </c>
      <c r="F73" s="101" t="s">
        <v>14</v>
      </c>
      <c r="G73" s="101" t="s">
        <v>13</v>
      </c>
      <c r="H73" s="101" t="s">
        <v>12</v>
      </c>
      <c r="I73" s="101" t="s">
        <v>11</v>
      </c>
      <c r="J73" s="101" t="s">
        <v>10</v>
      </c>
      <c r="K73" s="101" t="s">
        <v>9</v>
      </c>
      <c r="L73" s="101" t="s">
        <v>8</v>
      </c>
      <c r="M73" s="101" t="s">
        <v>7</v>
      </c>
      <c r="N73" s="131"/>
    </row>
    <row r="74" spans="1:20" ht="45.75" customHeight="1" x14ac:dyDescent="0.25">
      <c r="A74" s="175" t="s">
        <v>6</v>
      </c>
      <c r="B74" s="175"/>
      <c r="C74" s="175"/>
      <c r="D74" s="85"/>
      <c r="E74" s="60" t="s">
        <v>133</v>
      </c>
      <c r="F74" s="60" t="s">
        <v>134</v>
      </c>
      <c r="G74" s="60" t="s">
        <v>135</v>
      </c>
      <c r="H74" s="60" t="s">
        <v>136</v>
      </c>
      <c r="I74" s="60" t="s">
        <v>137</v>
      </c>
      <c r="J74" s="60" t="s">
        <v>138</v>
      </c>
      <c r="K74" s="60" t="s">
        <v>139</v>
      </c>
      <c r="L74" s="60" t="s">
        <v>140</v>
      </c>
      <c r="M74" s="60" t="s">
        <v>141</v>
      </c>
      <c r="N74" s="67" t="e">
        <f t="shared" ref="N74:N81" si="1">SUM(D74+E74+F74+G74+H74+I74+J74+K74+L74+M74)</f>
        <v>#VALUE!</v>
      </c>
    </row>
    <row r="75" spans="1:20" ht="45.75" customHeight="1" x14ac:dyDescent="0.25">
      <c r="A75" s="170" t="s">
        <v>5</v>
      </c>
      <c r="B75" s="170"/>
      <c r="C75" s="170"/>
      <c r="D75" s="85"/>
      <c r="E75" s="60" t="s">
        <v>142</v>
      </c>
      <c r="F75" s="60" t="s">
        <v>143</v>
      </c>
      <c r="G75" s="60" t="s">
        <v>144</v>
      </c>
      <c r="H75" s="60" t="s">
        <v>145</v>
      </c>
      <c r="I75" s="60" t="s">
        <v>146</v>
      </c>
      <c r="J75" s="60" t="s">
        <v>147</v>
      </c>
      <c r="K75" s="60" t="s">
        <v>148</v>
      </c>
      <c r="L75" s="60" t="s">
        <v>149</v>
      </c>
      <c r="M75" s="60" t="s">
        <v>150</v>
      </c>
      <c r="N75" s="2" t="e">
        <f t="shared" si="1"/>
        <v>#VALUE!</v>
      </c>
    </row>
    <row r="76" spans="1:20" ht="45.75" customHeight="1" x14ac:dyDescent="0.25">
      <c r="A76" s="170" t="s">
        <v>4</v>
      </c>
      <c r="B76" s="170"/>
      <c r="C76" s="170"/>
      <c r="D76" s="102"/>
      <c r="E76" s="60" t="s">
        <v>151</v>
      </c>
      <c r="F76" s="60" t="s">
        <v>152</v>
      </c>
      <c r="G76" s="60" t="s">
        <v>153</v>
      </c>
      <c r="H76" s="60" t="s">
        <v>154</v>
      </c>
      <c r="I76" s="60" t="s">
        <v>155</v>
      </c>
      <c r="J76" s="60" t="s">
        <v>156</v>
      </c>
      <c r="K76" s="60" t="s">
        <v>157</v>
      </c>
      <c r="L76" s="60" t="s">
        <v>158</v>
      </c>
      <c r="M76" s="60" t="s">
        <v>159</v>
      </c>
      <c r="N76" s="2" t="e">
        <f t="shared" si="1"/>
        <v>#VALUE!</v>
      </c>
    </row>
    <row r="77" spans="1:20" ht="45.75" customHeight="1" x14ac:dyDescent="0.25">
      <c r="A77" s="170" t="s">
        <v>3</v>
      </c>
      <c r="B77" s="170"/>
      <c r="C77" s="170"/>
      <c r="D77" s="102"/>
      <c r="E77" s="60" t="s">
        <v>160</v>
      </c>
      <c r="F77" s="60" t="s">
        <v>161</v>
      </c>
      <c r="G77" s="60" t="s">
        <v>162</v>
      </c>
      <c r="H77" s="60" t="s">
        <v>163</v>
      </c>
      <c r="I77" s="60" t="s">
        <v>164</v>
      </c>
      <c r="J77" s="60" t="s">
        <v>165</v>
      </c>
      <c r="K77" s="60" t="s">
        <v>166</v>
      </c>
      <c r="L77" s="60" t="s">
        <v>167</v>
      </c>
      <c r="M77" s="60" t="s">
        <v>168</v>
      </c>
      <c r="N77" s="2" t="e">
        <f t="shared" si="1"/>
        <v>#VALUE!</v>
      </c>
    </row>
    <row r="78" spans="1:20" ht="45.75" customHeight="1" x14ac:dyDescent="0.25">
      <c r="A78" s="170" t="s">
        <v>2</v>
      </c>
      <c r="B78" s="170"/>
      <c r="C78" s="170"/>
      <c r="D78" s="102"/>
      <c r="E78" s="60" t="str">
        <f>O43</f>
        <v>TD=D+Dx=99199.12</v>
      </c>
      <c r="F78" s="5"/>
      <c r="G78" s="5"/>
      <c r="H78" s="5"/>
      <c r="I78" s="5"/>
      <c r="J78" s="5"/>
      <c r="K78" s="5"/>
      <c r="L78" s="5"/>
      <c r="M78" s="5"/>
      <c r="N78" s="2" t="e">
        <f t="shared" si="1"/>
        <v>#VALUE!</v>
      </c>
    </row>
    <row r="79" spans="1:20" ht="45.75" customHeight="1" x14ac:dyDescent="0.25">
      <c r="A79" s="170" t="s">
        <v>1</v>
      </c>
      <c r="B79" s="170"/>
      <c r="C79" s="170"/>
      <c r="D79" s="102"/>
      <c r="E79" s="60" t="str">
        <f>O44</f>
        <v>TD=D+Dx=99199.59</v>
      </c>
      <c r="F79" s="5"/>
      <c r="G79" s="5"/>
      <c r="H79" s="5"/>
      <c r="I79" s="5"/>
      <c r="J79" s="5"/>
      <c r="K79" s="5"/>
      <c r="L79" s="5"/>
      <c r="M79" s="5"/>
      <c r="N79" s="2" t="e">
        <f t="shared" si="1"/>
        <v>#VALUE!</v>
      </c>
    </row>
    <row r="80" spans="1:20" ht="45.75" customHeight="1" x14ac:dyDescent="0.25">
      <c r="A80" s="170" t="s">
        <v>0</v>
      </c>
      <c r="B80" s="170"/>
      <c r="C80" s="170"/>
      <c r="D80" s="85"/>
      <c r="E80" s="5"/>
      <c r="F80" s="60" t="s">
        <v>101</v>
      </c>
      <c r="G80" s="60" t="s">
        <v>102</v>
      </c>
      <c r="H80" s="60" t="s">
        <v>103</v>
      </c>
      <c r="I80" s="60" t="s">
        <v>104</v>
      </c>
      <c r="J80" s="60" t="s">
        <v>105</v>
      </c>
      <c r="K80" s="60" t="s">
        <v>106</v>
      </c>
      <c r="L80" s="60" t="s">
        <v>107</v>
      </c>
      <c r="M80" s="60" t="s">
        <v>108</v>
      </c>
      <c r="N80" s="2" t="e">
        <f t="shared" si="1"/>
        <v>#VALUE!</v>
      </c>
    </row>
    <row r="81" spans="1:14" ht="54.75" customHeight="1" x14ac:dyDescent="0.25">
      <c r="A81" s="128" t="s">
        <v>190</v>
      </c>
      <c r="B81" s="128" t="s">
        <v>175</v>
      </c>
      <c r="C81" s="128"/>
      <c r="D81" s="89" t="s">
        <v>176</v>
      </c>
      <c r="E81" s="60" t="s">
        <v>177</v>
      </c>
      <c r="F81" s="60" t="s">
        <v>178</v>
      </c>
      <c r="G81" s="60" t="s">
        <v>207</v>
      </c>
      <c r="H81" s="60" t="s">
        <v>179</v>
      </c>
      <c r="I81" s="60" t="s">
        <v>180</v>
      </c>
      <c r="J81" s="60" t="s">
        <v>181</v>
      </c>
      <c r="K81" s="60" t="s">
        <v>208</v>
      </c>
      <c r="L81" s="60" t="s">
        <v>182</v>
      </c>
      <c r="M81" s="60" t="s">
        <v>183</v>
      </c>
      <c r="N81" s="2" t="e">
        <f t="shared" si="1"/>
        <v>#VALUE!</v>
      </c>
    </row>
    <row r="82" spans="1:14" ht="37.5" customHeight="1" x14ac:dyDescent="0.25">
      <c r="A82" s="128"/>
      <c r="B82" s="128" t="s">
        <v>253</v>
      </c>
      <c r="C82" s="128"/>
      <c r="D82" s="89" t="s">
        <v>218</v>
      </c>
      <c r="E82" s="60" t="s">
        <v>209</v>
      </c>
      <c r="F82" s="60" t="s">
        <v>210</v>
      </c>
      <c r="G82" s="60" t="s">
        <v>211</v>
      </c>
      <c r="H82" s="60" t="s">
        <v>212</v>
      </c>
      <c r="I82" s="60" t="s">
        <v>213</v>
      </c>
      <c r="J82" s="60" t="s">
        <v>214</v>
      </c>
      <c r="K82" s="60" t="s">
        <v>215</v>
      </c>
      <c r="L82" s="60" t="s">
        <v>216</v>
      </c>
      <c r="M82" s="60" t="s">
        <v>217</v>
      </c>
      <c r="N82" s="2" t="e">
        <f>SUM(D82+E82+F82+G82+H82+I82+J82+K82+L82+M82)</f>
        <v>#VALUE!</v>
      </c>
    </row>
    <row r="83" spans="1:14" ht="51" customHeight="1" x14ac:dyDescent="0.25">
      <c r="A83" s="128" t="s">
        <v>193</v>
      </c>
      <c r="B83" s="112" t="s">
        <v>191</v>
      </c>
      <c r="C83" s="116" t="s">
        <v>247</v>
      </c>
      <c r="D83" s="89" t="s">
        <v>249</v>
      </c>
      <c r="E83" s="5"/>
      <c r="F83" s="5"/>
      <c r="G83" s="5"/>
      <c r="H83" s="5"/>
      <c r="I83" s="5"/>
      <c r="J83" s="5"/>
      <c r="K83" s="5"/>
      <c r="L83" s="5"/>
      <c r="M83" s="5"/>
      <c r="N83" s="165" t="e">
        <f>SUM(D83+D84)</f>
        <v>#VALUE!</v>
      </c>
    </row>
    <row r="84" spans="1:14" ht="57" customHeight="1" x14ac:dyDescent="0.25">
      <c r="A84" s="128"/>
      <c r="B84" s="112" t="s">
        <v>191</v>
      </c>
      <c r="C84" s="116" t="s">
        <v>248</v>
      </c>
      <c r="D84" s="89" t="s">
        <v>250</v>
      </c>
      <c r="E84" s="5"/>
      <c r="F84" s="5"/>
      <c r="G84" s="5"/>
      <c r="H84" s="5"/>
      <c r="I84" s="5"/>
      <c r="J84" s="5"/>
      <c r="K84" s="5"/>
      <c r="L84" s="5"/>
      <c r="M84" s="5"/>
      <c r="N84" s="166"/>
    </row>
    <row r="85" spans="1:14" ht="57" customHeight="1" x14ac:dyDescent="0.25">
      <c r="A85" s="128"/>
      <c r="B85" s="112" t="s">
        <v>192</v>
      </c>
      <c r="C85" s="116" t="s">
        <v>247</v>
      </c>
      <c r="D85" s="87" t="s">
        <v>251</v>
      </c>
      <c r="E85" s="5"/>
      <c r="F85" s="5"/>
      <c r="G85" s="5"/>
      <c r="H85" s="5"/>
      <c r="I85" s="5"/>
      <c r="J85" s="5"/>
      <c r="K85" s="5"/>
      <c r="L85" s="5"/>
      <c r="M85" s="5"/>
      <c r="N85" s="165" t="e">
        <f>SUM(D85+D86)</f>
        <v>#VALUE!</v>
      </c>
    </row>
    <row r="86" spans="1:14" ht="57" customHeight="1" x14ac:dyDescent="0.25">
      <c r="A86" s="128"/>
      <c r="B86" s="112" t="s">
        <v>192</v>
      </c>
      <c r="C86" s="116" t="s">
        <v>248</v>
      </c>
      <c r="D86" s="87" t="s">
        <v>252</v>
      </c>
      <c r="E86" s="5"/>
      <c r="F86" s="5"/>
      <c r="G86" s="5"/>
      <c r="H86" s="5"/>
      <c r="I86" s="5"/>
      <c r="J86" s="5"/>
      <c r="K86" s="5"/>
      <c r="L86" s="5"/>
      <c r="M86" s="5"/>
      <c r="N86" s="166"/>
    </row>
    <row r="87" spans="1:14" ht="38.25" customHeight="1" x14ac:dyDescent="0.25">
      <c r="A87" s="128"/>
      <c r="B87" s="128" t="s">
        <v>253</v>
      </c>
      <c r="C87" s="128"/>
      <c r="D87" s="87" t="s">
        <v>219</v>
      </c>
      <c r="E87" s="60" t="s">
        <v>220</v>
      </c>
      <c r="F87" s="60" t="s">
        <v>221</v>
      </c>
      <c r="G87" s="60" t="s">
        <v>222</v>
      </c>
      <c r="H87" s="60" t="s">
        <v>223</v>
      </c>
      <c r="I87" s="60" t="s">
        <v>224</v>
      </c>
      <c r="J87" s="60" t="s">
        <v>225</v>
      </c>
      <c r="K87" s="60" t="s">
        <v>226</v>
      </c>
      <c r="L87" s="60" t="s">
        <v>227</v>
      </c>
      <c r="M87" s="60" t="s">
        <v>228</v>
      </c>
      <c r="N87" s="2" t="e">
        <f>SUM(D87+E87+F87+G87+H87+I87+J87+K87+L87+M87)</f>
        <v>#VALUE!</v>
      </c>
    </row>
    <row r="88" spans="1:14" ht="15.75" thickBot="1" x14ac:dyDescent="0.3"/>
    <row r="89" spans="1:14" ht="39" thickTop="1" thickBot="1" x14ac:dyDescent="0.35">
      <c r="M89" s="86" t="s">
        <v>246</v>
      </c>
      <c r="N89" s="93" t="e">
        <f>N82+N87</f>
        <v>#VALUE!</v>
      </c>
    </row>
    <row r="90" spans="1:14" ht="15.75" thickTop="1" x14ac:dyDescent="0.25"/>
  </sheetData>
  <mergeCells count="73">
    <mergeCell ref="K38:M38"/>
    <mergeCell ref="N38:P38"/>
    <mergeCell ref="R35:S35"/>
    <mergeCell ref="K29:P29"/>
    <mergeCell ref="K30:M30"/>
    <mergeCell ref="N30:P30"/>
    <mergeCell ref="K33:M33"/>
    <mergeCell ref="N33:P33"/>
    <mergeCell ref="K34:P34"/>
    <mergeCell ref="K35:M35"/>
    <mergeCell ref="N35:P35"/>
    <mergeCell ref="G30:G33"/>
    <mergeCell ref="G34:G37"/>
    <mergeCell ref="E25:F25"/>
    <mergeCell ref="A35:A36"/>
    <mergeCell ref="A32:A33"/>
    <mergeCell ref="I15:I16"/>
    <mergeCell ref="A18:A19"/>
    <mergeCell ref="M19:N19"/>
    <mergeCell ref="E24:F24"/>
    <mergeCell ref="B15:E15"/>
    <mergeCell ref="G17:H17"/>
    <mergeCell ref="G18:H18"/>
    <mergeCell ref="G19:H19"/>
    <mergeCell ref="G20:H20"/>
    <mergeCell ref="B3:M3"/>
    <mergeCell ref="N83:N84"/>
    <mergeCell ref="N85:N86"/>
    <mergeCell ref="B19:C19"/>
    <mergeCell ref="D19:E19"/>
    <mergeCell ref="A76:C76"/>
    <mergeCell ref="A77:C77"/>
    <mergeCell ref="A78:C78"/>
    <mergeCell ref="A79:C79"/>
    <mergeCell ref="A80:C80"/>
    <mergeCell ref="A54:A55"/>
    <mergeCell ref="A50:A53"/>
    <mergeCell ref="A72:C73"/>
    <mergeCell ref="A74:C74"/>
    <mergeCell ref="A75:C75"/>
    <mergeCell ref="A23:B23"/>
    <mergeCell ref="A83:A87"/>
    <mergeCell ref="B87:C87"/>
    <mergeCell ref="M15:N15"/>
    <mergeCell ref="M20:O20"/>
    <mergeCell ref="M16:N16"/>
    <mergeCell ref="M17:M18"/>
    <mergeCell ref="J43:J44"/>
    <mergeCell ref="A42:D42"/>
    <mergeCell ref="G42:H42"/>
    <mergeCell ref="A49:B49"/>
    <mergeCell ref="J45:J46"/>
    <mergeCell ref="M43:N43"/>
    <mergeCell ref="M44:N44"/>
    <mergeCell ref="M45:N45"/>
    <mergeCell ref="M46:N46"/>
    <mergeCell ref="A16:A17"/>
    <mergeCell ref="C2:M2"/>
    <mergeCell ref="A81:A82"/>
    <mergeCell ref="B81:C81"/>
    <mergeCell ref="B82:C82"/>
    <mergeCell ref="M42:N42"/>
    <mergeCell ref="N72:N73"/>
    <mergeCell ref="E50:E53"/>
    <mergeCell ref="E54:E55"/>
    <mergeCell ref="D72:M72"/>
    <mergeCell ref="E22:F22"/>
    <mergeCell ref="A24:B24"/>
    <mergeCell ref="B16:C16"/>
    <mergeCell ref="D16:E16"/>
    <mergeCell ref="G15:H16"/>
    <mergeCell ref="E23:F23"/>
    <mergeCell ref="A22:B22"/>
  </mergeCells>
  <phoneticPr fontId="36" type="noConversion"/>
  <pageMargins left="0.23622047244094491" right="0.23622047244094491" top="0.74803149606299213" bottom="0.74803149606299213" header="0.31496062992125984" footer="0.31496062992125984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SINTAXIS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FRANK REYES HUERTA</dc:creator>
  <cp:lastModifiedBy>Adhemir Bellido</cp:lastModifiedBy>
  <dcterms:created xsi:type="dcterms:W3CDTF">2024-03-20T20:40:51Z</dcterms:created>
  <dcterms:modified xsi:type="dcterms:W3CDTF">2026-01-26T21:50:09Z</dcterms:modified>
</cp:coreProperties>
</file>