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SALUD_BUCAL\"/>
    </mc:Choice>
  </mc:AlternateContent>
  <xr:revisionPtr revIDLastSave="0" documentId="13_ncr:1_{315E10DD-E7BB-4312-8083-B189916F0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2" l="1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L15" i="2"/>
  <c r="C20" i="2"/>
  <c r="J15" i="2"/>
  <c r="M15" i="2"/>
  <c r="O15" i="2"/>
  <c r="P15" i="2"/>
  <c r="G20" i="2"/>
  <c r="I20" i="2"/>
  <c r="M20" i="2"/>
  <c r="P20" i="2"/>
  <c r="F15" i="2"/>
  <c r="D15" i="2"/>
  <c r="P10" i="2" l="1"/>
  <c r="O10" i="2"/>
  <c r="Q10" i="2" s="1"/>
  <c r="M10" i="2"/>
  <c r="C15" i="2"/>
  <c r="D20" i="2"/>
  <c r="G15" i="2"/>
  <c r="I15" i="2"/>
  <c r="O20" i="2"/>
  <c r="L20" i="2"/>
  <c r="J20" i="2"/>
  <c r="J10" i="2" s="1"/>
  <c r="F20" i="2"/>
  <c r="D10" i="2" l="1"/>
  <c r="L10" i="2"/>
  <c r="N10" i="2" s="1"/>
  <c r="C10" i="2"/>
  <c r="E10" i="2" s="1"/>
  <c r="G10" i="2"/>
  <c r="I10" i="2"/>
  <c r="K10" i="2" s="1"/>
  <c r="F10" i="2"/>
  <c r="H10" i="2" l="1"/>
</calcChain>
</file>

<file path=xl/sharedStrings.xml><?xml version="1.0" encoding="utf-8"?>
<sst xmlns="http://schemas.openxmlformats.org/spreadsheetml/2006/main" count="42" uniqueCount="30">
  <si>
    <t>DESDE:</t>
  </si>
  <si>
    <t>HASTA:</t>
  </si>
  <si>
    <t>Red / Microred / EE.SS</t>
  </si>
  <si>
    <t>Indicador Producto Preventivo 2: PORCENTAJE DE ADOLESCENTES Y JOVENES QUE RECIBEN PROCEDIMIENTOS ESTOMATOLÓGICOS PREVENTIVOS</t>
  </si>
  <si>
    <t>Indicador Producto Preventivo 3: PORCENTAJE DE ADULTOS Y ADULTOS MAYORES QUE RECIBEN PROCEDIMIENTOS ESTOMATOLÓGICOS PREVENTIVOS</t>
  </si>
  <si>
    <t>Indicador Producto recuperativo: PORCENTAJE DE ADOLESCENTES CON ALTA BÁSICA ODONTOLÓGICA</t>
  </si>
  <si>
    <t>Indicador Producto Especializado: PORCENTAJE DE ADULTOS MAYORES REHABILITADOS CON PRÓTESIS DENTALES REMOVIBLES</t>
  </si>
  <si>
    <t xml:space="preserve"> NUM</t>
  </si>
  <si>
    <t>DEN</t>
  </si>
  <si>
    <t>%</t>
  </si>
  <si>
    <t xml:space="preserve"> 01/01/2026</t>
  </si>
  <si>
    <t xml:space="preserve"> 31/03/2026</t>
  </si>
  <si>
    <t>TOTAL RED ISLAY</t>
  </si>
  <si>
    <t xml:space="preserve">C.S. MATARANI       </t>
  </si>
  <si>
    <t xml:space="preserve">P.S. MEJIA          </t>
  </si>
  <si>
    <t xml:space="preserve">P.S. VILLA LOURDES  </t>
  </si>
  <si>
    <t>M.R. COCACHACRA</t>
  </si>
  <si>
    <t xml:space="preserve">C.S. COCACHACRA     </t>
  </si>
  <si>
    <t xml:space="preserve">P.S. EL FISCAL      </t>
  </si>
  <si>
    <t xml:space="preserve">P.S. EL TORO        </t>
  </si>
  <si>
    <t xml:space="preserve">P.S. LA PASCANA     </t>
  </si>
  <si>
    <t>M.R. LA PUNTA</t>
  </si>
  <si>
    <t xml:space="preserve"> C.S. LA CURVA       </t>
  </si>
  <si>
    <t xml:space="preserve">C.S. LA PUNTA       </t>
  </si>
  <si>
    <t xml:space="preserve">P.S. ALTO ENSENADA  </t>
  </si>
  <si>
    <t xml:space="preserve">P.S. EL ARENAL      </t>
  </si>
  <si>
    <t>Indicador Producto Preventivo 1: PORCENTAJE DE NIÑAS Y NIÑOS QUE RECIBEN PROCEDIMIENTOS ESTOMATOLÓGICOS PREVENTIVOS ( 6 MESES A 11 AÑOS)</t>
  </si>
  <si>
    <t>CÓD. IPRESS</t>
  </si>
  <si>
    <t xml:space="preserve">HOSPITAL ALTO INCLÁN    </t>
  </si>
  <si>
    <t>INDICADORES DE SALUD BUCAL - RED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</si>
</sst>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\-??_ ;_ @_ "/>
    <numFmt numFmtId="165" formatCode="0.0%"/>
  </numFmts>
  <fonts count="13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Courier"/>
      <family val="3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E5D6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4B183"/>
        <bgColor rgb="FFF4B183"/>
      </patternFill>
    </fill>
    <fill>
      <patternFill patternType="solid">
        <fgColor rgb="FFBDD7EE"/>
        <bgColor rgb="FFBDD7E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12" fillId="0" borderId="0"/>
  </cellStyleXfs>
  <cellXfs count="81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0" fillId="9" borderId="16" xfId="0" applyFont="1" applyFill="1" applyBorder="1"/>
    <xf numFmtId="0" fontId="10" fillId="9" borderId="17" xfId="0" applyFont="1" applyFill="1" applyBorder="1"/>
    <xf numFmtId="165" fontId="10" fillId="9" borderId="18" xfId="1" applyNumberFormat="1" applyFont="1" applyFill="1" applyBorder="1"/>
    <xf numFmtId="0" fontId="10" fillId="9" borderId="33" xfId="0" applyFont="1" applyFill="1" applyBorder="1"/>
    <xf numFmtId="165" fontId="10" fillId="9" borderId="35" xfId="1" applyNumberFormat="1" applyFont="1" applyFill="1" applyBorder="1"/>
    <xf numFmtId="0" fontId="10" fillId="0" borderId="23" xfId="0" applyFont="1" applyBorder="1"/>
    <xf numFmtId="0" fontId="10" fillId="0" borderId="21" xfId="0" applyFont="1" applyBorder="1"/>
    <xf numFmtId="165" fontId="10" fillId="0" borderId="22" xfId="1" applyNumberFormat="1" applyFont="1" applyBorder="1"/>
    <xf numFmtId="0" fontId="10" fillId="0" borderId="20" xfId="0" applyFont="1" applyBorder="1"/>
    <xf numFmtId="165" fontId="10" fillId="0" borderId="19" xfId="1" applyNumberFormat="1" applyFont="1" applyBorder="1"/>
    <xf numFmtId="0" fontId="10" fillId="8" borderId="23" xfId="0" applyFont="1" applyFill="1" applyBorder="1"/>
    <xf numFmtId="0" fontId="10" fillId="8" borderId="21" xfId="0" applyFont="1" applyFill="1" applyBorder="1"/>
    <xf numFmtId="165" fontId="10" fillId="8" borderId="22" xfId="1" applyNumberFormat="1" applyFont="1" applyFill="1" applyBorder="1"/>
    <xf numFmtId="0" fontId="10" fillId="8" borderId="20" xfId="0" applyFont="1" applyFill="1" applyBorder="1"/>
    <xf numFmtId="165" fontId="10" fillId="8" borderId="19" xfId="1" applyNumberFormat="1" applyFont="1" applyFill="1" applyBorder="1"/>
    <xf numFmtId="0" fontId="10" fillId="0" borderId="30" xfId="0" applyFont="1" applyBorder="1"/>
    <xf numFmtId="0" fontId="10" fillId="0" borderId="31" xfId="0" applyFont="1" applyBorder="1"/>
    <xf numFmtId="165" fontId="10" fillId="0" borderId="32" xfId="1" applyNumberFormat="1" applyFont="1" applyBorder="1"/>
    <xf numFmtId="0" fontId="10" fillId="0" borderId="34" xfId="0" applyFont="1" applyBorder="1"/>
    <xf numFmtId="165" fontId="10" fillId="0" borderId="36" xfId="1" applyNumberFormat="1" applyFont="1" applyBorder="1"/>
    <xf numFmtId="0" fontId="11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right"/>
    </xf>
    <xf numFmtId="164" fontId="3" fillId="0" borderId="24" xfId="0" applyNumberFormat="1" applyFont="1" applyFill="1" applyBorder="1" applyAlignment="1" applyProtection="1">
      <alignment horizontal="center" vertical="center" wrapText="1"/>
    </xf>
    <xf numFmtId="164" fontId="3" fillId="0" borderId="38" xfId="0" applyNumberFormat="1" applyFont="1" applyFill="1" applyBorder="1" applyAlignment="1" applyProtection="1">
      <alignment horizontal="center" vertical="center" wrapText="1"/>
    </xf>
    <xf numFmtId="164" fontId="3" fillId="2" borderId="11" xfId="0" applyNumberFormat="1" applyFont="1" applyFill="1" applyBorder="1" applyAlignment="1" applyProtection="1">
      <alignment horizontal="center" vertical="center"/>
    </xf>
    <xf numFmtId="164" fontId="3" fillId="2" borderId="28" xfId="0" applyNumberFormat="1" applyFont="1" applyFill="1" applyBorder="1" applyAlignment="1" applyProtection="1">
      <alignment horizontal="center" vertical="center"/>
    </xf>
    <xf numFmtId="164" fontId="3" fillId="0" borderId="12" xfId="0" applyNumberFormat="1" applyFont="1" applyFill="1" applyBorder="1" applyAlignment="1" applyProtection="1">
      <alignment horizontal="center" vertical="center"/>
    </xf>
    <xf numFmtId="164" fontId="3" fillId="0" borderId="15" xfId="0" applyNumberFormat="1" applyFont="1" applyFill="1" applyBorder="1" applyAlignment="1" applyProtection="1">
      <alignment horizontal="center" vertical="center"/>
    </xf>
    <xf numFmtId="164" fontId="3" fillId="0" borderId="13" xfId="0" applyNumberFormat="1" applyFont="1" applyFill="1" applyBorder="1" applyAlignment="1" applyProtection="1">
      <alignment horizontal="center" vertical="center" wrapText="1"/>
    </xf>
    <xf numFmtId="164" fontId="3" fillId="0" borderId="27" xfId="0" applyNumberFormat="1" applyFont="1" applyFill="1" applyBorder="1" applyAlignment="1" applyProtection="1">
      <alignment horizontal="center" vertical="center" wrapText="1"/>
    </xf>
    <xf numFmtId="164" fontId="3" fillId="2" borderId="25" xfId="0" applyNumberFormat="1" applyFont="1" applyFill="1" applyBorder="1" applyAlignment="1" applyProtection="1">
      <alignment horizontal="center" vertical="center"/>
    </xf>
    <xf numFmtId="164" fontId="3" fillId="2" borderId="26" xfId="0" applyNumberFormat="1" applyFont="1" applyFill="1" applyBorder="1" applyAlignment="1" applyProtection="1">
      <alignment horizontal="center" vertical="center"/>
    </xf>
    <xf numFmtId="3" fontId="3" fillId="6" borderId="3" xfId="0" applyNumberFormat="1" applyFont="1" applyFill="1" applyBorder="1" applyAlignment="1" applyProtection="1">
      <alignment horizontal="center" vertical="center" wrapText="1"/>
    </xf>
    <xf numFmtId="3" fontId="3" fillId="6" borderId="0" xfId="0" applyNumberFormat="1" applyFont="1" applyFill="1" applyBorder="1" applyAlignment="1" applyProtection="1">
      <alignment horizontal="center" vertical="center" wrapText="1"/>
    </xf>
    <xf numFmtId="3" fontId="3" fillId="6" borderId="9" xfId="0" applyNumberFormat="1" applyFont="1" applyFill="1" applyBorder="1" applyAlignment="1" applyProtection="1">
      <alignment horizontal="center" vertical="center" wrapText="1"/>
    </xf>
    <xf numFmtId="3" fontId="3" fillId="7" borderId="1" xfId="0" applyNumberFormat="1" applyFont="1" applyFill="1" applyBorder="1" applyAlignment="1" applyProtection="1">
      <alignment horizontal="center" vertical="center" wrapText="1"/>
    </xf>
    <xf numFmtId="3" fontId="3" fillId="7" borderId="3" xfId="0" applyNumberFormat="1" applyFont="1" applyFill="1" applyBorder="1" applyAlignment="1" applyProtection="1">
      <alignment horizontal="center" vertical="center" wrapText="1"/>
    </xf>
    <xf numFmtId="3" fontId="3" fillId="7" borderId="4" xfId="0" applyNumberFormat="1" applyFont="1" applyFill="1" applyBorder="1" applyAlignment="1" applyProtection="1">
      <alignment horizontal="center" vertical="center" wrapText="1"/>
    </xf>
    <xf numFmtId="3" fontId="3" fillId="7" borderId="6" xfId="0" applyNumberFormat="1" applyFont="1" applyFill="1" applyBorder="1" applyAlignment="1" applyProtection="1">
      <alignment horizontal="center" vertical="center" wrapText="1"/>
    </xf>
    <xf numFmtId="3" fontId="3" fillId="7" borderId="0" xfId="0" applyNumberFormat="1" applyFont="1" applyFill="1" applyBorder="1" applyAlignment="1" applyProtection="1">
      <alignment horizontal="center" vertical="center" wrapText="1"/>
    </xf>
    <xf numFmtId="3" fontId="3" fillId="7" borderId="7" xfId="0" applyNumberFormat="1" applyFont="1" applyFill="1" applyBorder="1" applyAlignment="1" applyProtection="1">
      <alignment horizontal="center" vertical="center" wrapText="1"/>
    </xf>
    <xf numFmtId="3" fontId="3" fillId="7" borderId="8" xfId="0" applyNumberFormat="1" applyFont="1" applyFill="1" applyBorder="1" applyAlignment="1" applyProtection="1">
      <alignment horizontal="center" vertical="center" wrapText="1"/>
    </xf>
    <xf numFmtId="3" fontId="3" fillId="7" borderId="9" xfId="0" applyNumberFormat="1" applyFont="1" applyFill="1" applyBorder="1" applyAlignment="1" applyProtection="1">
      <alignment horizontal="center" vertical="center" wrapText="1"/>
    </xf>
    <xf numFmtId="3" fontId="3" fillId="7" borderId="10" xfId="0" applyNumberFormat="1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3" fillId="3" borderId="3" xfId="0" applyNumberFormat="1" applyFont="1" applyFill="1" applyBorder="1" applyAlignment="1" applyProtection="1">
      <alignment horizontal="center" vertical="center" wrapText="1"/>
    </xf>
    <xf numFmtId="3" fontId="3" fillId="3" borderId="4" xfId="0" applyNumberFormat="1" applyFont="1" applyFill="1" applyBorder="1" applyAlignment="1" applyProtection="1">
      <alignment horizontal="center" vertical="center" wrapText="1"/>
    </xf>
    <xf numFmtId="3" fontId="3" fillId="3" borderId="6" xfId="0" applyNumberFormat="1" applyFont="1" applyFill="1" applyBorder="1" applyAlignment="1" applyProtection="1">
      <alignment horizontal="center" vertical="center" wrapText="1"/>
    </xf>
    <xf numFmtId="3" fontId="3" fillId="3" borderId="0" xfId="0" applyNumberFormat="1" applyFont="1" applyFill="1" applyBorder="1" applyAlignment="1" applyProtection="1">
      <alignment horizontal="center" vertical="center" wrapText="1"/>
    </xf>
    <xf numFmtId="3" fontId="3" fillId="3" borderId="7" xfId="0" applyNumberFormat="1" applyFont="1" applyFill="1" applyBorder="1" applyAlignment="1" applyProtection="1">
      <alignment horizontal="center" vertical="center" wrapText="1"/>
    </xf>
    <xf numFmtId="3" fontId="3" fillId="3" borderId="8" xfId="0" applyNumberFormat="1" applyFont="1" applyFill="1" applyBorder="1" applyAlignment="1" applyProtection="1">
      <alignment horizontal="center" vertical="center" wrapText="1"/>
    </xf>
    <xf numFmtId="3" fontId="3" fillId="3" borderId="9" xfId="0" applyNumberFormat="1" applyFont="1" applyFill="1" applyBorder="1" applyAlignment="1" applyProtection="1">
      <alignment horizontal="center" vertical="center" wrapText="1"/>
    </xf>
    <xf numFmtId="3" fontId="3" fillId="3" borderId="10" xfId="0" applyNumberFormat="1" applyFont="1" applyFill="1" applyBorder="1" applyAlignment="1" applyProtection="1">
      <alignment horizontal="center" vertical="center" wrapText="1"/>
    </xf>
    <xf numFmtId="3" fontId="3" fillId="4" borderId="3" xfId="0" applyNumberFormat="1" applyFont="1" applyFill="1" applyBorder="1" applyAlignment="1" applyProtection="1">
      <alignment horizontal="center" vertical="center" wrapText="1"/>
    </xf>
    <xf numFmtId="3" fontId="3" fillId="4" borderId="0" xfId="0" applyNumberFormat="1" applyFont="1" applyFill="1" applyBorder="1" applyAlignment="1" applyProtection="1">
      <alignment horizontal="center" vertical="center" wrapText="1"/>
    </xf>
    <xf numFmtId="3" fontId="3" fillId="4" borderId="9" xfId="0" applyNumberFormat="1" applyFont="1" applyFill="1" applyBorder="1" applyAlignment="1" applyProtection="1">
      <alignment horizontal="center" vertical="center" wrapText="1"/>
    </xf>
    <xf numFmtId="3" fontId="3" fillId="5" borderId="1" xfId="0" applyNumberFormat="1" applyFont="1" applyFill="1" applyBorder="1" applyAlignment="1" applyProtection="1">
      <alignment horizontal="center" vertical="center" wrapText="1"/>
    </xf>
    <xf numFmtId="3" fontId="3" fillId="5" borderId="3" xfId="0" applyNumberFormat="1" applyFont="1" applyFill="1" applyBorder="1" applyAlignment="1" applyProtection="1">
      <alignment horizontal="center" vertical="center" wrapText="1"/>
    </xf>
    <xf numFmtId="3" fontId="3" fillId="5" borderId="4" xfId="0" applyNumberFormat="1" applyFont="1" applyFill="1" applyBorder="1" applyAlignment="1" applyProtection="1">
      <alignment horizontal="center" vertical="center" wrapText="1"/>
    </xf>
    <xf numFmtId="3" fontId="3" fillId="5" borderId="6" xfId="0" applyNumberFormat="1" applyFont="1" applyFill="1" applyBorder="1" applyAlignment="1" applyProtection="1">
      <alignment horizontal="center" vertical="center" wrapText="1"/>
    </xf>
    <xf numFmtId="3" fontId="3" fillId="5" borderId="0" xfId="0" applyNumberFormat="1" applyFont="1" applyFill="1" applyBorder="1" applyAlignment="1" applyProtection="1">
      <alignment horizontal="center" vertical="center" wrapText="1"/>
    </xf>
    <xf numFmtId="3" fontId="3" fillId="5" borderId="7" xfId="0" applyNumberFormat="1" applyFont="1" applyFill="1" applyBorder="1" applyAlignment="1" applyProtection="1">
      <alignment horizontal="center" vertical="center" wrapText="1"/>
    </xf>
    <xf numFmtId="3" fontId="3" fillId="5" borderId="8" xfId="0" applyNumberFormat="1" applyFont="1" applyFill="1" applyBorder="1" applyAlignment="1" applyProtection="1">
      <alignment horizontal="center" vertical="center" wrapText="1"/>
    </xf>
    <xf numFmtId="3" fontId="3" fillId="5" borderId="9" xfId="0" applyNumberFormat="1" applyFont="1" applyFill="1" applyBorder="1" applyAlignment="1" applyProtection="1">
      <alignment horizontal="center" vertical="center" wrapText="1"/>
    </xf>
    <xf numFmtId="3" fontId="3" fillId="5" borderId="10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center" wrapText="1"/>
    </xf>
    <xf numFmtId="1" fontId="7" fillId="9" borderId="39" xfId="10" applyNumberFormat="1" applyFont="1" applyFill="1" applyBorder="1"/>
    <xf numFmtId="0" fontId="8" fillId="0" borderId="40" xfId="2" applyFont="1" applyBorder="1" applyAlignment="1">
      <alignment horizontal="left" indent="2"/>
    </xf>
    <xf numFmtId="0" fontId="7" fillId="8" borderId="40" xfId="2" applyFont="1" applyFill="1" applyBorder="1"/>
    <xf numFmtId="0" fontId="8" fillId="0" borderId="41" xfId="2" applyFont="1" applyBorder="1" applyAlignment="1">
      <alignment horizontal="left" indent="2"/>
    </xf>
    <xf numFmtId="0" fontId="0" fillId="0" borderId="29" xfId="0" applyBorder="1"/>
    <xf numFmtId="0" fontId="0" fillId="0" borderId="37" xfId="0" applyBorder="1"/>
    <xf numFmtId="0" fontId="0" fillId="0" borderId="42" xfId="0" applyBorder="1"/>
    <xf numFmtId="0" fontId="11" fillId="0" borderId="2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9" fillId="0" borderId="0" xfId="0" applyNumberFormat="1" applyFont="1" applyFill="1" applyBorder="1" applyAlignment="1" applyProtection="1"/>
  </cellXfs>
  <cellStyles count="14">
    <cellStyle name="Normal" xfId="0" builtinId="0"/>
    <cellStyle name="Normal 12" xfId="3" xr:uid="{2AD884C4-66DC-4B90-9720-C4D7AFB76DA9}"/>
    <cellStyle name="Normal 2" xfId="4" xr:uid="{E4394E5B-C3EF-4003-A4AC-07935CE07FFC}"/>
    <cellStyle name="Normal 2 2" xfId="5" xr:uid="{5017834F-A04B-4F78-941B-2E910CE39A36}"/>
    <cellStyle name="Normal 2 2 2" xfId="8" xr:uid="{1ECD4536-07B8-42DD-9697-365CC0F12306}"/>
    <cellStyle name="Normal 3" xfId="11" xr:uid="{24800811-B6BE-40A4-BF01-8FE169871F27}"/>
    <cellStyle name="Normal 4" xfId="2" xr:uid="{3BE90BFE-F375-4341-8968-3BE36865231D}"/>
    <cellStyle name="Normal 45" xfId="6" xr:uid="{9FD969B7-212A-43B0-B42D-0DFC10145C34}"/>
    <cellStyle name="Normal 47" xfId="7" xr:uid="{5262AE3E-C00A-458C-B5AC-DDB6FDB02889}"/>
    <cellStyle name="Normal 47 2" xfId="9" xr:uid="{622452A9-ECDF-4229-9DDE-14C3C3C8E97B}"/>
    <cellStyle name="Normal 5" xfId="13" xr:uid="{EAFA2D69-D534-4355-9671-6A4BCDA495DF}"/>
    <cellStyle name="Normal_Hoja1" xfId="10" xr:uid="{7EDB4B14-541D-4FFC-A713-238BE5EC4A6F}"/>
    <cellStyle name="Porcentaje" xfId="1" builtinId="5"/>
    <cellStyle name="Porcentaje 2" xfId="12" xr:uid="{4FB574DE-0C32-4A64-BBD1-5142C7CAE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5AE6-D07A-4C15-A695-73728F34FF5F}">
  <dimension ref="A1:Q24"/>
  <sheetViews>
    <sheetView tabSelected="1" workbookViewId="0">
      <selection activeCell="G2" sqref="G2"/>
    </sheetView>
  </sheetViews>
  <sheetFormatPr baseColWidth="10" defaultRowHeight="15" x14ac:dyDescent="0.25"/>
  <cols>
    <col min="1" max="1" width="8.85546875" customWidth="1"/>
    <col min="2" max="2" width="38.42578125" customWidth="1"/>
  </cols>
  <sheetData>
    <row r="1" spans="1:17" ht="29.25" customHeight="1" x14ac:dyDescent="0.3">
      <c r="B1" s="2"/>
      <c r="C1" s="1"/>
      <c r="D1" s="1"/>
      <c r="E1" s="1"/>
      <c r="F1" s="1"/>
      <c r="G1" s="80" t="s">
        <v>29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" customHeight="1" x14ac:dyDescent="0.25"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" customHeight="1" x14ac:dyDescent="0.25">
      <c r="B3" s="23" t="s">
        <v>0</v>
      </c>
      <c r="C3" s="1" t="s">
        <v>10</v>
      </c>
      <c r="D3" s="24" t="s">
        <v>1</v>
      </c>
      <c r="E3" s="1" t="s">
        <v>11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customHeight="1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.75" customHeight="1" x14ac:dyDescent="0.25">
      <c r="A5" s="77" t="s">
        <v>27</v>
      </c>
      <c r="B5" s="68" t="s">
        <v>2</v>
      </c>
      <c r="C5" s="47" t="s">
        <v>26</v>
      </c>
      <c r="D5" s="48"/>
      <c r="E5" s="49"/>
      <c r="F5" s="56" t="s">
        <v>3</v>
      </c>
      <c r="G5" s="56"/>
      <c r="H5" s="56"/>
      <c r="I5" s="59" t="s">
        <v>4</v>
      </c>
      <c r="J5" s="60"/>
      <c r="K5" s="61"/>
      <c r="L5" s="35" t="s">
        <v>5</v>
      </c>
      <c r="M5" s="35"/>
      <c r="N5" s="35"/>
      <c r="O5" s="38" t="s">
        <v>6</v>
      </c>
      <c r="P5" s="39"/>
      <c r="Q5" s="40"/>
    </row>
    <row r="6" spans="1:17" ht="45.75" customHeight="1" x14ac:dyDescent="0.25">
      <c r="A6" s="78"/>
      <c r="B6" s="69"/>
      <c r="C6" s="50"/>
      <c r="D6" s="51"/>
      <c r="E6" s="52"/>
      <c r="F6" s="57"/>
      <c r="G6" s="57"/>
      <c r="H6" s="57"/>
      <c r="I6" s="62"/>
      <c r="J6" s="63"/>
      <c r="K6" s="64"/>
      <c r="L6" s="36"/>
      <c r="M6" s="36"/>
      <c r="N6" s="36"/>
      <c r="O6" s="41"/>
      <c r="P6" s="42"/>
      <c r="Q6" s="43"/>
    </row>
    <row r="7" spans="1:17" ht="30.75" customHeight="1" thickBot="1" x14ac:dyDescent="0.3">
      <c r="A7" s="78"/>
      <c r="B7" s="69"/>
      <c r="C7" s="53"/>
      <c r="D7" s="54"/>
      <c r="E7" s="55"/>
      <c r="F7" s="58"/>
      <c r="G7" s="58"/>
      <c r="H7" s="58"/>
      <c r="I7" s="65"/>
      <c r="J7" s="66"/>
      <c r="K7" s="67"/>
      <c r="L7" s="37"/>
      <c r="M7" s="37"/>
      <c r="N7" s="37"/>
      <c r="O7" s="44"/>
      <c r="P7" s="45"/>
      <c r="Q7" s="46"/>
    </row>
    <row r="8" spans="1:17" ht="39.75" customHeight="1" x14ac:dyDescent="0.25">
      <c r="A8" s="78"/>
      <c r="B8" s="69"/>
      <c r="C8" s="27" t="s">
        <v>7</v>
      </c>
      <c r="D8" s="29" t="s">
        <v>8</v>
      </c>
      <c r="E8" s="31" t="s">
        <v>9</v>
      </c>
      <c r="F8" s="33" t="s">
        <v>7</v>
      </c>
      <c r="G8" s="29" t="s">
        <v>8</v>
      </c>
      <c r="H8" s="25" t="s">
        <v>9</v>
      </c>
      <c r="I8" s="27" t="s">
        <v>7</v>
      </c>
      <c r="J8" s="29" t="s">
        <v>8</v>
      </c>
      <c r="K8" s="31" t="s">
        <v>9</v>
      </c>
      <c r="L8" s="33" t="s">
        <v>7</v>
      </c>
      <c r="M8" s="29" t="s">
        <v>8</v>
      </c>
      <c r="N8" s="25" t="s">
        <v>9</v>
      </c>
      <c r="O8" s="27" t="s">
        <v>7</v>
      </c>
      <c r="P8" s="29" t="s">
        <v>8</v>
      </c>
      <c r="Q8" s="31" t="s">
        <v>9</v>
      </c>
    </row>
    <row r="9" spans="1:17" ht="24" customHeight="1" thickBot="1" x14ac:dyDescent="0.3">
      <c r="A9" s="79"/>
      <c r="B9" s="69"/>
      <c r="C9" s="28"/>
      <c r="D9" s="30"/>
      <c r="E9" s="32"/>
      <c r="F9" s="34"/>
      <c r="G9" s="30"/>
      <c r="H9" s="26"/>
      <c r="I9" s="28"/>
      <c r="J9" s="30"/>
      <c r="K9" s="32"/>
      <c r="L9" s="34"/>
      <c r="M9" s="30"/>
      <c r="N9" s="26"/>
      <c r="O9" s="28"/>
      <c r="P9" s="30"/>
      <c r="Q9" s="32"/>
    </row>
    <row r="10" spans="1:17" ht="18.75" x14ac:dyDescent="0.3">
      <c r="A10" s="76"/>
      <c r="B10" s="70" t="s">
        <v>12</v>
      </c>
      <c r="C10" s="3">
        <f>SUM(C11:C14)+C15+C20</f>
        <v>19</v>
      </c>
      <c r="D10" s="4">
        <f t="shared" ref="D10:P10" si="0">SUM(D11:D14)+D15+D20</f>
        <v>343</v>
      </c>
      <c r="E10" s="5">
        <f>IFERROR(C10/D10,0)</f>
        <v>5.5393586005830907E-2</v>
      </c>
      <c r="F10" s="6">
        <f t="shared" si="0"/>
        <v>19</v>
      </c>
      <c r="G10" s="4">
        <f t="shared" si="0"/>
        <v>271</v>
      </c>
      <c r="H10" s="7">
        <f>IFERROR(F10/G10,0)</f>
        <v>7.0110701107011064E-2</v>
      </c>
      <c r="I10" s="3">
        <f t="shared" si="0"/>
        <v>36</v>
      </c>
      <c r="J10" s="4">
        <f t="shared" si="0"/>
        <v>385</v>
      </c>
      <c r="K10" s="5">
        <f>IFERROR(I10/J10,0)</f>
        <v>9.350649350649351E-2</v>
      </c>
      <c r="L10" s="6">
        <f t="shared" si="0"/>
        <v>18</v>
      </c>
      <c r="M10" s="4">
        <f t="shared" si="0"/>
        <v>120</v>
      </c>
      <c r="N10" s="7">
        <f>IFERROR(L10/M10,0)</f>
        <v>0.15</v>
      </c>
      <c r="O10" s="3">
        <f t="shared" si="0"/>
        <v>0</v>
      </c>
      <c r="P10" s="4">
        <f t="shared" si="0"/>
        <v>149</v>
      </c>
      <c r="Q10" s="5">
        <f>IFERROR(O10/P10,0)</f>
        <v>0</v>
      </c>
    </row>
    <row r="11" spans="1:17" ht="18.75" x14ac:dyDescent="0.3">
      <c r="A11" s="74">
        <v>34737</v>
      </c>
      <c r="B11" s="71" t="s">
        <v>28</v>
      </c>
      <c r="C11" s="8">
        <v>0</v>
      </c>
      <c r="D11" s="9">
        <v>39</v>
      </c>
      <c r="E11" s="10">
        <f t="shared" ref="E11:E24" si="1">IFERROR(C11/D11,0)</f>
        <v>0</v>
      </c>
      <c r="F11" s="11">
        <v>1</v>
      </c>
      <c r="G11" s="9">
        <v>77</v>
      </c>
      <c r="H11" s="12">
        <f t="shared" ref="H11:H24" si="2">IFERROR(F11/G11,0)</f>
        <v>1.2987012987012988E-2</v>
      </c>
      <c r="I11" s="8">
        <v>17</v>
      </c>
      <c r="J11" s="9">
        <v>116</v>
      </c>
      <c r="K11" s="10">
        <f t="shared" ref="K11:K24" si="3">IFERROR(I11/J11,0)</f>
        <v>0.14655172413793102</v>
      </c>
      <c r="L11" s="11">
        <v>0</v>
      </c>
      <c r="M11" s="9">
        <v>21</v>
      </c>
      <c r="N11" s="12">
        <f t="shared" ref="N11:N24" si="4">IFERROR(L11/M11,0)</f>
        <v>0</v>
      </c>
      <c r="O11" s="8">
        <v>0</v>
      </c>
      <c r="P11" s="9">
        <v>33</v>
      </c>
      <c r="Q11" s="10">
        <f t="shared" ref="Q11:Q24" si="5">IFERROR(O11/P11,0)</f>
        <v>0</v>
      </c>
    </row>
    <row r="12" spans="1:17" ht="18.75" x14ac:dyDescent="0.3">
      <c r="A12" s="74">
        <v>1443</v>
      </c>
      <c r="B12" s="71" t="s">
        <v>13</v>
      </c>
      <c r="C12" s="8">
        <v>1</v>
      </c>
      <c r="D12" s="9">
        <v>59</v>
      </c>
      <c r="E12" s="10">
        <f t="shared" si="1"/>
        <v>1.6949152542372881E-2</v>
      </c>
      <c r="F12" s="11">
        <v>8</v>
      </c>
      <c r="G12" s="9">
        <v>50</v>
      </c>
      <c r="H12" s="12">
        <f t="shared" si="2"/>
        <v>0.16</v>
      </c>
      <c r="I12" s="8">
        <v>0</v>
      </c>
      <c r="J12" s="9">
        <v>43</v>
      </c>
      <c r="K12" s="10">
        <f t="shared" si="3"/>
        <v>0</v>
      </c>
      <c r="L12" s="11">
        <v>6</v>
      </c>
      <c r="M12" s="9">
        <v>16</v>
      </c>
      <c r="N12" s="12">
        <f t="shared" si="4"/>
        <v>0.375</v>
      </c>
      <c r="O12" s="8">
        <v>0</v>
      </c>
      <c r="P12" s="9">
        <v>7</v>
      </c>
      <c r="Q12" s="10">
        <f t="shared" si="5"/>
        <v>0</v>
      </c>
    </row>
    <row r="13" spans="1:17" ht="18.75" x14ac:dyDescent="0.3">
      <c r="A13" s="74">
        <v>1448</v>
      </c>
      <c r="B13" s="71" t="s">
        <v>14</v>
      </c>
      <c r="C13" s="8">
        <v>0</v>
      </c>
      <c r="D13" s="9">
        <v>0</v>
      </c>
      <c r="E13" s="10">
        <f t="shared" si="1"/>
        <v>0</v>
      </c>
      <c r="F13" s="11">
        <v>0</v>
      </c>
      <c r="G13" s="9">
        <v>0</v>
      </c>
      <c r="H13" s="12">
        <f t="shared" si="2"/>
        <v>0</v>
      </c>
      <c r="I13" s="8">
        <v>0</v>
      </c>
      <c r="J13" s="9">
        <v>0</v>
      </c>
      <c r="K13" s="10">
        <f t="shared" si="3"/>
        <v>0</v>
      </c>
      <c r="L13" s="11">
        <v>0</v>
      </c>
      <c r="M13" s="9">
        <v>0</v>
      </c>
      <c r="N13" s="12">
        <f t="shared" si="4"/>
        <v>0</v>
      </c>
      <c r="O13" s="8">
        <v>0</v>
      </c>
      <c r="P13" s="9">
        <v>0</v>
      </c>
      <c r="Q13" s="10">
        <f t="shared" si="5"/>
        <v>0</v>
      </c>
    </row>
    <row r="14" spans="1:17" ht="18.75" x14ac:dyDescent="0.3">
      <c r="A14" s="74">
        <v>1447</v>
      </c>
      <c r="B14" s="71" t="s">
        <v>15</v>
      </c>
      <c r="C14" s="8">
        <v>0</v>
      </c>
      <c r="D14" s="9">
        <v>0</v>
      </c>
      <c r="E14" s="10">
        <f t="shared" si="1"/>
        <v>0</v>
      </c>
      <c r="F14" s="11">
        <v>1</v>
      </c>
      <c r="G14" s="9">
        <v>2</v>
      </c>
      <c r="H14" s="12">
        <f t="shared" si="2"/>
        <v>0.5</v>
      </c>
      <c r="I14" s="8">
        <v>1</v>
      </c>
      <c r="J14" s="9">
        <v>3</v>
      </c>
      <c r="K14" s="10">
        <f t="shared" si="3"/>
        <v>0.33333333333333331</v>
      </c>
      <c r="L14" s="11">
        <v>1</v>
      </c>
      <c r="M14" s="9">
        <v>2</v>
      </c>
      <c r="N14" s="12">
        <f t="shared" si="4"/>
        <v>0.5</v>
      </c>
      <c r="O14" s="8">
        <v>0</v>
      </c>
      <c r="P14" s="9">
        <v>9</v>
      </c>
      <c r="Q14" s="10">
        <f t="shared" si="5"/>
        <v>0</v>
      </c>
    </row>
    <row r="15" spans="1:17" ht="18.75" x14ac:dyDescent="0.3">
      <c r="A15" s="74"/>
      <c r="B15" s="72" t="s">
        <v>16</v>
      </c>
      <c r="C15" s="13">
        <f>SUM(C16:C19)</f>
        <v>6</v>
      </c>
      <c r="D15" s="14">
        <f t="shared" ref="D15" si="6">SUM(D16:D19)</f>
        <v>57</v>
      </c>
      <c r="E15" s="15">
        <f t="shared" si="1"/>
        <v>0.10526315789473684</v>
      </c>
      <c r="F15" s="16">
        <f t="shared" ref="F15" si="7">SUM(F16:F19)</f>
        <v>9</v>
      </c>
      <c r="G15" s="14">
        <f t="shared" ref="G15" si="8">SUM(G16:G19)</f>
        <v>62</v>
      </c>
      <c r="H15" s="17">
        <f t="shared" si="2"/>
        <v>0.14516129032258066</v>
      </c>
      <c r="I15" s="13">
        <f t="shared" ref="I15" si="9">SUM(I16:I19)</f>
        <v>15</v>
      </c>
      <c r="J15" s="14">
        <f t="shared" ref="J15" si="10">SUM(J16:J19)</f>
        <v>92</v>
      </c>
      <c r="K15" s="15">
        <f t="shared" si="3"/>
        <v>0.16304347826086957</v>
      </c>
      <c r="L15" s="16">
        <f t="shared" ref="L15" si="11">SUM(L16:L19)</f>
        <v>3</v>
      </c>
      <c r="M15" s="14">
        <f t="shared" ref="M15" si="12">SUM(M16:M19)</f>
        <v>37</v>
      </c>
      <c r="N15" s="17">
        <f t="shared" si="4"/>
        <v>8.1081081081081086E-2</v>
      </c>
      <c r="O15" s="13">
        <f t="shared" ref="O15" si="13">SUM(O16:O19)</f>
        <v>0</v>
      </c>
      <c r="P15" s="14">
        <f t="shared" ref="P15" si="14">SUM(P16:P19)</f>
        <v>56</v>
      </c>
      <c r="Q15" s="15">
        <f t="shared" si="5"/>
        <v>0</v>
      </c>
    </row>
    <row r="16" spans="1:17" ht="18.75" x14ac:dyDescent="0.3">
      <c r="A16" s="74">
        <v>36537</v>
      </c>
      <c r="B16" s="71" t="s">
        <v>17</v>
      </c>
      <c r="C16" s="8">
        <v>5</v>
      </c>
      <c r="D16" s="9">
        <v>38</v>
      </c>
      <c r="E16" s="10">
        <f t="shared" si="1"/>
        <v>0.13157894736842105</v>
      </c>
      <c r="F16" s="11">
        <v>6</v>
      </c>
      <c r="G16" s="9">
        <v>55</v>
      </c>
      <c r="H16" s="12">
        <f t="shared" si="2"/>
        <v>0.10909090909090909</v>
      </c>
      <c r="I16" s="8">
        <v>15</v>
      </c>
      <c r="J16" s="9">
        <v>72</v>
      </c>
      <c r="K16" s="10">
        <f t="shared" si="3"/>
        <v>0.20833333333333334</v>
      </c>
      <c r="L16" s="11">
        <v>1</v>
      </c>
      <c r="M16" s="9">
        <v>29</v>
      </c>
      <c r="N16" s="12">
        <f t="shared" si="4"/>
        <v>3.4482758620689655E-2</v>
      </c>
      <c r="O16" s="8">
        <v>0</v>
      </c>
      <c r="P16" s="9">
        <v>34</v>
      </c>
      <c r="Q16" s="10">
        <f t="shared" si="5"/>
        <v>0</v>
      </c>
    </row>
    <row r="17" spans="1:17" ht="18.75" x14ac:dyDescent="0.3">
      <c r="A17" s="74">
        <v>1452</v>
      </c>
      <c r="B17" s="71" t="s">
        <v>18</v>
      </c>
      <c r="C17" s="8">
        <v>1</v>
      </c>
      <c r="D17" s="9">
        <v>6</v>
      </c>
      <c r="E17" s="10">
        <f t="shared" si="1"/>
        <v>0.16666666666666666</v>
      </c>
      <c r="F17" s="11">
        <v>0</v>
      </c>
      <c r="G17" s="9">
        <v>1</v>
      </c>
      <c r="H17" s="12">
        <f t="shared" si="2"/>
        <v>0</v>
      </c>
      <c r="I17" s="8">
        <v>0</v>
      </c>
      <c r="J17" s="9">
        <v>1</v>
      </c>
      <c r="K17" s="10">
        <f t="shared" si="3"/>
        <v>0</v>
      </c>
      <c r="L17" s="11">
        <v>0</v>
      </c>
      <c r="M17" s="9">
        <v>1</v>
      </c>
      <c r="N17" s="12">
        <f t="shared" si="4"/>
        <v>0</v>
      </c>
      <c r="O17" s="8">
        <v>0</v>
      </c>
      <c r="P17" s="9">
        <v>6</v>
      </c>
      <c r="Q17" s="10">
        <f t="shared" si="5"/>
        <v>0</v>
      </c>
    </row>
    <row r="18" spans="1:17" ht="18.75" x14ac:dyDescent="0.3">
      <c r="A18" s="74">
        <v>1453</v>
      </c>
      <c r="B18" s="71" t="s">
        <v>19</v>
      </c>
      <c r="C18" s="8">
        <v>0</v>
      </c>
      <c r="D18" s="9">
        <v>1</v>
      </c>
      <c r="E18" s="10">
        <f t="shared" si="1"/>
        <v>0</v>
      </c>
      <c r="F18" s="11">
        <v>0</v>
      </c>
      <c r="G18" s="9">
        <v>2</v>
      </c>
      <c r="H18" s="12">
        <f t="shared" si="2"/>
        <v>0</v>
      </c>
      <c r="I18" s="8">
        <v>0</v>
      </c>
      <c r="J18" s="9">
        <v>9</v>
      </c>
      <c r="K18" s="10">
        <f t="shared" si="3"/>
        <v>0</v>
      </c>
      <c r="L18" s="11">
        <v>2</v>
      </c>
      <c r="M18" s="9">
        <v>2</v>
      </c>
      <c r="N18" s="12">
        <f t="shared" si="4"/>
        <v>1</v>
      </c>
      <c r="O18" s="8">
        <v>0</v>
      </c>
      <c r="P18" s="9">
        <v>11</v>
      </c>
      <c r="Q18" s="10">
        <f t="shared" si="5"/>
        <v>0</v>
      </c>
    </row>
    <row r="19" spans="1:17" ht="18.75" x14ac:dyDescent="0.3">
      <c r="A19" s="74">
        <v>1454</v>
      </c>
      <c r="B19" s="71" t="s">
        <v>20</v>
      </c>
      <c r="C19" s="8">
        <v>0</v>
      </c>
      <c r="D19" s="9">
        <v>12</v>
      </c>
      <c r="E19" s="10">
        <f t="shared" si="1"/>
        <v>0</v>
      </c>
      <c r="F19" s="11">
        <v>3</v>
      </c>
      <c r="G19" s="9">
        <v>4</v>
      </c>
      <c r="H19" s="12">
        <f t="shared" si="2"/>
        <v>0.75</v>
      </c>
      <c r="I19" s="8">
        <v>0</v>
      </c>
      <c r="J19" s="9">
        <v>10</v>
      </c>
      <c r="K19" s="10">
        <f t="shared" si="3"/>
        <v>0</v>
      </c>
      <c r="L19" s="11">
        <v>0</v>
      </c>
      <c r="M19" s="9">
        <v>5</v>
      </c>
      <c r="N19" s="12">
        <f t="shared" si="4"/>
        <v>0</v>
      </c>
      <c r="O19" s="8">
        <v>0</v>
      </c>
      <c r="P19" s="9">
        <v>5</v>
      </c>
      <c r="Q19" s="10">
        <f t="shared" si="5"/>
        <v>0</v>
      </c>
    </row>
    <row r="20" spans="1:17" ht="18.75" x14ac:dyDescent="0.3">
      <c r="A20" s="74"/>
      <c r="B20" s="72" t="s">
        <v>21</v>
      </c>
      <c r="C20" s="13">
        <f>SUM(C21:C24)</f>
        <v>12</v>
      </c>
      <c r="D20" s="14">
        <f t="shared" ref="D20:P20" si="15">SUM(D21:D24)</f>
        <v>188</v>
      </c>
      <c r="E20" s="15">
        <f t="shared" si="1"/>
        <v>6.3829787234042548E-2</v>
      </c>
      <c r="F20" s="16">
        <f t="shared" si="15"/>
        <v>0</v>
      </c>
      <c r="G20" s="14">
        <f t="shared" si="15"/>
        <v>80</v>
      </c>
      <c r="H20" s="17">
        <f t="shared" si="2"/>
        <v>0</v>
      </c>
      <c r="I20" s="13">
        <f t="shared" si="15"/>
        <v>3</v>
      </c>
      <c r="J20" s="14">
        <f t="shared" si="15"/>
        <v>131</v>
      </c>
      <c r="K20" s="15">
        <f t="shared" si="3"/>
        <v>2.2900763358778626E-2</v>
      </c>
      <c r="L20" s="16">
        <f t="shared" si="15"/>
        <v>8</v>
      </c>
      <c r="M20" s="14">
        <f t="shared" si="15"/>
        <v>44</v>
      </c>
      <c r="N20" s="17">
        <f t="shared" si="4"/>
        <v>0.18181818181818182</v>
      </c>
      <c r="O20" s="13">
        <f t="shared" si="15"/>
        <v>0</v>
      </c>
      <c r="P20" s="14">
        <f t="shared" si="15"/>
        <v>44</v>
      </c>
      <c r="Q20" s="15">
        <f t="shared" si="5"/>
        <v>0</v>
      </c>
    </row>
    <row r="21" spans="1:17" ht="18.75" x14ac:dyDescent="0.3">
      <c r="A21" s="74">
        <v>1449</v>
      </c>
      <c r="B21" s="71" t="s">
        <v>22</v>
      </c>
      <c r="C21" s="8">
        <v>0</v>
      </c>
      <c r="D21" s="9">
        <v>125</v>
      </c>
      <c r="E21" s="10">
        <f t="shared" si="1"/>
        <v>0</v>
      </c>
      <c r="F21" s="11">
        <v>0</v>
      </c>
      <c r="G21" s="9">
        <v>40</v>
      </c>
      <c r="H21" s="12">
        <f t="shared" si="2"/>
        <v>0</v>
      </c>
      <c r="I21" s="8">
        <v>3</v>
      </c>
      <c r="J21" s="9">
        <v>40</v>
      </c>
      <c r="K21" s="10">
        <f t="shared" si="3"/>
        <v>7.4999999999999997E-2</v>
      </c>
      <c r="L21" s="11">
        <v>6</v>
      </c>
      <c r="M21" s="9">
        <v>35</v>
      </c>
      <c r="N21" s="12">
        <f t="shared" si="4"/>
        <v>0.17142857142857143</v>
      </c>
      <c r="O21" s="8">
        <v>0</v>
      </c>
      <c r="P21" s="9">
        <v>10</v>
      </c>
      <c r="Q21" s="10">
        <f t="shared" si="5"/>
        <v>0</v>
      </c>
    </row>
    <row r="22" spans="1:17" ht="18.75" x14ac:dyDescent="0.3">
      <c r="A22" s="74">
        <v>1446</v>
      </c>
      <c r="B22" s="71" t="s">
        <v>23</v>
      </c>
      <c r="C22" s="8">
        <v>0</v>
      </c>
      <c r="D22" s="9">
        <v>32</v>
      </c>
      <c r="E22" s="10">
        <f t="shared" si="1"/>
        <v>0</v>
      </c>
      <c r="F22" s="11">
        <v>0</v>
      </c>
      <c r="G22" s="9">
        <v>25</v>
      </c>
      <c r="H22" s="12">
        <f t="shared" si="2"/>
        <v>0</v>
      </c>
      <c r="I22" s="8">
        <v>0</v>
      </c>
      <c r="J22" s="9">
        <v>72</v>
      </c>
      <c r="K22" s="10">
        <f t="shared" si="3"/>
        <v>0</v>
      </c>
      <c r="L22" s="11">
        <v>1</v>
      </c>
      <c r="M22" s="9">
        <v>6</v>
      </c>
      <c r="N22" s="12">
        <f t="shared" si="4"/>
        <v>0.16666666666666666</v>
      </c>
      <c r="O22" s="8">
        <v>0</v>
      </c>
      <c r="P22" s="9">
        <v>19</v>
      </c>
      <c r="Q22" s="10">
        <f t="shared" si="5"/>
        <v>0</v>
      </c>
    </row>
    <row r="23" spans="1:17" ht="18.75" x14ac:dyDescent="0.3">
      <c r="A23" s="74">
        <v>1450</v>
      </c>
      <c r="B23" s="71" t="s">
        <v>24</v>
      </c>
      <c r="C23" s="8">
        <v>0</v>
      </c>
      <c r="D23" s="9">
        <v>0</v>
      </c>
      <c r="E23" s="10">
        <f t="shared" si="1"/>
        <v>0</v>
      </c>
      <c r="F23" s="11">
        <v>0</v>
      </c>
      <c r="G23" s="9">
        <v>0</v>
      </c>
      <c r="H23" s="12">
        <f t="shared" si="2"/>
        <v>0</v>
      </c>
      <c r="I23" s="8">
        <v>0</v>
      </c>
      <c r="J23" s="9">
        <v>0</v>
      </c>
      <c r="K23" s="10">
        <f t="shared" si="3"/>
        <v>0</v>
      </c>
      <c r="L23" s="11">
        <v>0</v>
      </c>
      <c r="M23" s="9">
        <v>0</v>
      </c>
      <c r="N23" s="12">
        <f t="shared" si="4"/>
        <v>0</v>
      </c>
      <c r="O23" s="8">
        <v>0</v>
      </c>
      <c r="P23" s="9">
        <v>0</v>
      </c>
      <c r="Q23" s="10">
        <f t="shared" si="5"/>
        <v>0</v>
      </c>
    </row>
    <row r="24" spans="1:17" ht="19.5" thickBot="1" x14ac:dyDescent="0.35">
      <c r="A24" s="75">
        <v>1451</v>
      </c>
      <c r="B24" s="73" t="s">
        <v>25</v>
      </c>
      <c r="C24" s="18">
        <v>12</v>
      </c>
      <c r="D24" s="19">
        <v>31</v>
      </c>
      <c r="E24" s="20">
        <f t="shared" si="1"/>
        <v>0.38709677419354838</v>
      </c>
      <c r="F24" s="21">
        <v>0</v>
      </c>
      <c r="G24" s="19">
        <v>15</v>
      </c>
      <c r="H24" s="22">
        <f t="shared" si="2"/>
        <v>0</v>
      </c>
      <c r="I24" s="18">
        <v>0</v>
      </c>
      <c r="J24" s="19">
        <v>19</v>
      </c>
      <c r="K24" s="20">
        <f t="shared" si="3"/>
        <v>0</v>
      </c>
      <c r="L24" s="21">
        <v>1</v>
      </c>
      <c r="M24" s="19">
        <v>3</v>
      </c>
      <c r="N24" s="22">
        <f t="shared" si="4"/>
        <v>0.33333333333333331</v>
      </c>
      <c r="O24" s="18">
        <v>0</v>
      </c>
      <c r="P24" s="19">
        <v>15</v>
      </c>
      <c r="Q24" s="20">
        <f t="shared" si="5"/>
        <v>0</v>
      </c>
    </row>
  </sheetData>
  <mergeCells count="22">
    <mergeCell ref="A5:A9"/>
    <mergeCell ref="B5:B9"/>
    <mergeCell ref="C5:E7"/>
    <mergeCell ref="F5:H7"/>
    <mergeCell ref="I5:K7"/>
    <mergeCell ref="F8:F9"/>
    <mergeCell ref="G8:G9"/>
    <mergeCell ref="L5:N7"/>
    <mergeCell ref="O5:Q7"/>
    <mergeCell ref="C8:C9"/>
    <mergeCell ref="D8:D9"/>
    <mergeCell ref="E8:E9"/>
    <mergeCell ref="N8:N9"/>
    <mergeCell ref="O8:O9"/>
    <mergeCell ref="P8:P9"/>
    <mergeCell ref="Q8:Q9"/>
    <mergeCell ref="H8:H9"/>
    <mergeCell ref="I8:I9"/>
    <mergeCell ref="J8:J9"/>
    <mergeCell ref="K8:K9"/>
    <mergeCell ref="L8:L9"/>
    <mergeCell ref="M8:M9"/>
  </mergeCells>
  <pageMargins left="0.7" right="0.7" top="0.75" bottom="0.75" header="0.3" footer="0.3"/>
  <pageSetup paperSize="9" orientation="portrait" r:id="rId1"/>
  <ignoredErrors>
    <ignoredError sqref="N15 E10 E15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2026-04-29T15:46:17Z</dcterms:created>
  <dcterms:modified xsi:type="dcterms:W3CDTF">2026-04-29T16:12:10Z</dcterms:modified>
</cp:coreProperties>
</file>