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NUTRICION\"/>
    </mc:Choice>
  </mc:AlternateContent>
  <xr:revisionPtr revIDLastSave="0" documentId="13_ncr:1_{333DFA8A-8882-44F2-B710-6DD6A60E395C}" xr6:coauthVersionLast="47" xr6:coauthVersionMax="47" xr10:uidLastSave="{00000000-0000-0000-0000-000000000000}"/>
  <bookViews>
    <workbookView xWindow="-120" yWindow="-120" windowWidth="29040" windowHeight="15840" tabRatio="785" activeTab="1" xr2:uid="{00000000-000D-0000-FFFF-FFFF00000000}"/>
  </bookViews>
  <sheets>
    <sheet name="6_35m" sheetId="4" r:id="rId1"/>
    <sheet name="MENOR_5" sheetId="13" r:id="rId2"/>
    <sheet name="ANTIPARASIT" sheetId="24" r:id="rId3"/>
    <sheet name="Gráfico1" sheetId="26" r:id="rId4"/>
    <sheet name="Gráfico2" sheetId="28" r:id="rId5"/>
    <sheet name="Hoja1" sheetId="25" r:id="rId6"/>
  </sheets>
  <definedNames>
    <definedName name="DATAA">#REF!</definedName>
    <definedName name="DATA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24" l="1"/>
  <c r="J42" i="24"/>
  <c r="J41" i="24"/>
  <c r="J40" i="24"/>
  <c r="J39" i="24"/>
  <c r="J38" i="24"/>
  <c r="J37" i="24"/>
  <c r="J36" i="24"/>
  <c r="J35" i="24"/>
  <c r="J34" i="24"/>
  <c r="J33" i="24"/>
  <c r="J32" i="24"/>
  <c r="J31" i="24"/>
  <c r="J30" i="24"/>
  <c r="J29" i="24"/>
  <c r="J28" i="24"/>
  <c r="J22" i="13" l="1"/>
  <c r="H22" i="13"/>
  <c r="F22" i="13"/>
  <c r="D22" i="13"/>
  <c r="J21" i="13"/>
  <c r="H21" i="13"/>
  <c r="F21" i="13"/>
  <c r="D21" i="13"/>
  <c r="J20" i="13"/>
  <c r="H20" i="13"/>
  <c r="F20" i="13"/>
  <c r="D20" i="13"/>
  <c r="J19" i="13"/>
  <c r="H19" i="13"/>
  <c r="F19" i="13"/>
  <c r="D19" i="13"/>
  <c r="J18" i="13"/>
  <c r="H18" i="13"/>
  <c r="F18" i="13"/>
  <c r="D18" i="13"/>
  <c r="J17" i="13"/>
  <c r="H17" i="13"/>
  <c r="F17" i="13"/>
  <c r="D17" i="13"/>
  <c r="J16" i="13"/>
  <c r="H16" i="13"/>
  <c r="F16" i="13"/>
  <c r="D16" i="13"/>
  <c r="J15" i="13"/>
  <c r="H15" i="13"/>
  <c r="F15" i="13"/>
  <c r="D15" i="13"/>
  <c r="J14" i="13"/>
  <c r="H14" i="13"/>
  <c r="F14" i="13"/>
  <c r="D14" i="13"/>
  <c r="J13" i="13"/>
  <c r="H13" i="13"/>
  <c r="F13" i="13"/>
  <c r="D13" i="13"/>
  <c r="J12" i="13"/>
  <c r="H12" i="13"/>
  <c r="F12" i="13"/>
  <c r="D12" i="13"/>
  <c r="J11" i="13"/>
  <c r="H11" i="13"/>
  <c r="F11" i="13"/>
  <c r="D11" i="13"/>
  <c r="J10" i="13"/>
  <c r="H10" i="13"/>
  <c r="F10" i="13"/>
  <c r="D10" i="13"/>
  <c r="J9" i="13"/>
  <c r="H9" i="13"/>
  <c r="F9" i="13"/>
  <c r="D9" i="13"/>
  <c r="J8" i="13"/>
  <c r="H8" i="13"/>
  <c r="F8" i="13"/>
  <c r="D8" i="13"/>
  <c r="J7" i="13"/>
  <c r="H7" i="13"/>
  <c r="F7" i="13"/>
  <c r="D7" i="13"/>
  <c r="I33" i="4"/>
  <c r="G33" i="4"/>
  <c r="E33" i="4"/>
  <c r="C33" i="4"/>
  <c r="B33" i="4"/>
  <c r="I31" i="4"/>
  <c r="G31" i="4"/>
  <c r="E31" i="4"/>
  <c r="C31" i="4"/>
  <c r="B31" i="4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2" i="4"/>
  <c r="G32" i="4"/>
  <c r="E32" i="4"/>
  <c r="C32" i="4"/>
  <c r="B32" i="4"/>
  <c r="I33" i="13"/>
  <c r="G33" i="13"/>
  <c r="E33" i="13"/>
  <c r="C33" i="13"/>
  <c r="B33" i="13"/>
  <c r="I31" i="13"/>
  <c r="G31" i="13"/>
  <c r="E31" i="13"/>
  <c r="C31" i="13"/>
  <c r="B31" i="13"/>
  <c r="I30" i="13"/>
  <c r="G30" i="13"/>
  <c r="E30" i="13"/>
  <c r="C30" i="13"/>
  <c r="B30" i="13"/>
  <c r="I29" i="13"/>
  <c r="I34" i="13" s="1"/>
  <c r="G29" i="13"/>
  <c r="G34" i="13" s="1"/>
  <c r="E29" i="13"/>
  <c r="C29" i="13"/>
  <c r="B29" i="13"/>
  <c r="I28" i="13"/>
  <c r="G28" i="13"/>
  <c r="E28" i="13"/>
  <c r="C28" i="13"/>
  <c r="B28" i="13"/>
  <c r="I32" i="13"/>
  <c r="G32" i="13"/>
  <c r="E32" i="13"/>
  <c r="C32" i="13"/>
  <c r="B32" i="13"/>
  <c r="I34" i="4" l="1"/>
  <c r="B34" i="4"/>
  <c r="E34" i="13"/>
  <c r="C34" i="13"/>
  <c r="B34" i="13"/>
  <c r="G34" i="4"/>
  <c r="E34" i="4"/>
  <c r="C34" i="4"/>
  <c r="H30" i="4"/>
  <c r="J33" i="4"/>
  <c r="H31" i="13"/>
  <c r="D31" i="4"/>
  <c r="J29" i="13"/>
  <c r="F31" i="13"/>
  <c r="J31" i="13"/>
  <c r="D30" i="13"/>
  <c r="D32" i="13"/>
  <c r="F28" i="13"/>
  <c r="H28" i="13"/>
  <c r="J28" i="13"/>
  <c r="J30" i="13"/>
  <c r="H33" i="4"/>
  <c r="D30" i="4"/>
  <c r="D32" i="4"/>
  <c r="F32" i="4"/>
  <c r="H32" i="4"/>
  <c r="J30" i="4"/>
  <c r="D28" i="4"/>
  <c r="D33" i="4"/>
  <c r="F33" i="4"/>
  <c r="D33" i="13"/>
  <c r="F33" i="13"/>
  <c r="H33" i="13"/>
  <c r="J33" i="13"/>
  <c r="F32" i="13"/>
  <c r="F30" i="13"/>
  <c r="J32" i="13"/>
  <c r="H30" i="13"/>
  <c r="D29" i="13"/>
  <c r="F29" i="13"/>
  <c r="H29" i="13"/>
  <c r="D28" i="13"/>
  <c r="D31" i="13"/>
  <c r="J28" i="4"/>
  <c r="H31" i="4"/>
  <c r="D29" i="4"/>
  <c r="F28" i="4"/>
  <c r="J31" i="4"/>
  <c r="F29" i="4"/>
  <c r="J29" i="4"/>
  <c r="F31" i="4"/>
  <c r="H28" i="4"/>
  <c r="F30" i="4"/>
  <c r="J32" i="4"/>
  <c r="H29" i="4"/>
  <c r="H32" i="13"/>
  <c r="J34" i="13" l="1"/>
  <c r="F34" i="13"/>
  <c r="D34" i="13"/>
  <c r="H34" i="4"/>
  <c r="J34" i="4"/>
  <c r="D34" i="4"/>
  <c r="F34" i="4"/>
  <c r="H34" i="13"/>
  <c r="J22" i="4" l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J7" i="4"/>
  <c r="H7" i="4"/>
  <c r="F7" i="4"/>
  <c r="D7" i="4"/>
</calcChain>
</file>

<file path=xl/sharedStrings.xml><?xml version="1.0" encoding="utf-8"?>
<sst xmlns="http://schemas.openxmlformats.org/spreadsheetml/2006/main" count="170" uniqueCount="62">
  <si>
    <t>Total general</t>
  </si>
  <si>
    <t>EVALUADOS</t>
  </si>
  <si>
    <t>ALTO INCLAN</t>
  </si>
  <si>
    <t>COCACHACRA</t>
  </si>
  <si>
    <t>LA PUNTA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</si>
  <si>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</si>
  <si>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</si>
  <si>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</si>
  <si>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</si>
  <si>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</si>
  <si>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</si>
  <si>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</si>
  <si>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</si>
  <si>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</si>
  <si>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</si>
  <si>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</si>
  <si>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</si>
  <si>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</si>
  <si>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</si>
  <si>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</si>
  <si>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</si>
  <si>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</si>
  <si>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</si>
  <si>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</si>
  <si>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</si>
  <si>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</si>
  <si>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</si>
  <si>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</si>
  <si>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</si>
  <si>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</si>
  <si>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DE 1 A 4</t>
  </si>
  <si>
    <t>C.S. ALTO INCLAN</t>
  </si>
  <si>
    <t>DE 30 A59</t>
  </si>
  <si>
    <t>DE 18 A 29</t>
  </si>
  <si>
    <t>DE 5 A 11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</si>
  <si>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</si>
  <si>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</si>
  <si>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</si>
  <si>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</si>
  <si>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</si>
  <si>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</si>
  <si>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</si>
  <si>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</si>
  <si>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</si>
  <si>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</si>
  <si>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</si>
  <si>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M.R. ALTO INCLÁN</t>
  </si>
  <si>
    <t>TOTAL RED ISLAY</t>
  </si>
  <si>
    <t>ADMINISTRACIÓN DE ANTIPARASITARIO POR GRUPO ETARIO  (99199.28)</t>
  </si>
  <si>
    <t>DE 12 A 14</t>
  </si>
  <si>
    <t>DE 15 A 17</t>
  </si>
  <si>
    <t>DE 60 A MÁS</t>
  </si>
  <si>
    <t>ENE</t>
  </si>
  <si>
    <t>FEB</t>
  </si>
  <si>
    <t>MAR</t>
  </si>
  <si>
    <t>ABR</t>
  </si>
  <si>
    <t>POR MESES</t>
  </si>
  <si>
    <t>MAY</t>
  </si>
  <si>
    <t>JUN</t>
  </si>
  <si>
    <t>JUL</t>
  </si>
  <si>
    <t>AGO</t>
  </si>
  <si>
    <t>ENERO A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</si>
</sst>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59999389629810485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thin">
        <color theme="4" tint="-0.249977111117893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79998168889431442"/>
      </bottom>
      <diagonal/>
    </border>
    <border>
      <left/>
      <right/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/>
    <xf numFmtId="0" fontId="0" fillId="0" borderId="4" xfId="0" applyBorder="1"/>
    <xf numFmtId="0" fontId="0" fillId="0" borderId="5" xfId="0" applyBorder="1"/>
    <xf numFmtId="0" fontId="3" fillId="4" borderId="4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4" borderId="2" xfId="1" applyNumberFormat="1" applyFont="1" applyFill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3" fillId="4" borderId="4" xfId="1" applyNumberFormat="1" applyFont="1" applyFill="1" applyBorder="1"/>
    <xf numFmtId="164" fontId="0" fillId="0" borderId="1" xfId="1" applyNumberFormat="1" applyFont="1" applyBorder="1" applyAlignment="1">
      <alignment horizontal="center"/>
    </xf>
    <xf numFmtId="0" fontId="5" fillId="0" borderId="6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164" fontId="0" fillId="0" borderId="7" xfId="1" applyNumberFormat="1" applyFont="1" applyBorder="1"/>
    <xf numFmtId="0" fontId="0" fillId="0" borderId="7" xfId="0" applyBorder="1"/>
    <xf numFmtId="0" fontId="3" fillId="7" borderId="1" xfId="0" applyFont="1" applyFill="1" applyBorder="1"/>
    <xf numFmtId="0" fontId="3" fillId="8" borderId="11" xfId="0" applyFont="1" applyFill="1" applyBorder="1" applyAlignment="1">
      <alignment horizontal="left"/>
    </xf>
    <xf numFmtId="0" fontId="0" fillId="0" borderId="13" xfId="0" applyBorder="1" applyAlignment="1">
      <alignment horizontal="left" indent="1"/>
    </xf>
    <xf numFmtId="0" fontId="0" fillId="0" borderId="15" xfId="0" applyBorder="1" applyAlignment="1">
      <alignment horizontal="left" indent="1"/>
    </xf>
    <xf numFmtId="0" fontId="3" fillId="8" borderId="13" xfId="0" applyFont="1" applyFill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2" fillId="0" borderId="0" xfId="0" applyFont="1"/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/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4" borderId="21" xfId="0" applyFont="1" applyFill="1" applyBorder="1"/>
    <xf numFmtId="164" fontId="3" fillId="4" borderId="22" xfId="1" applyNumberFormat="1" applyFont="1" applyFill="1" applyBorder="1"/>
    <xf numFmtId="0" fontId="0" fillId="0" borderId="23" xfId="0" applyBorder="1"/>
    <xf numFmtId="164" fontId="0" fillId="0" borderId="24" xfId="1" applyNumberFormat="1" applyFont="1" applyBorder="1"/>
    <xf numFmtId="0" fontId="0" fillId="0" borderId="25" xfId="0" applyBorder="1"/>
    <xf numFmtId="164" fontId="0" fillId="0" borderId="26" xfId="1" applyNumberFormat="1" applyFont="1" applyBorder="1"/>
    <xf numFmtId="0" fontId="3" fillId="4" borderId="23" xfId="0" applyFont="1" applyFill="1" applyBorder="1"/>
    <xf numFmtId="164" fontId="3" fillId="4" borderId="24" xfId="1" applyNumberFormat="1" applyFont="1" applyFill="1" applyBorder="1"/>
    <xf numFmtId="0" fontId="0" fillId="0" borderId="27" xfId="0" applyBorder="1"/>
    <xf numFmtId="164" fontId="0" fillId="0" borderId="28" xfId="1" applyNumberFormat="1" applyFont="1" applyBorder="1"/>
    <xf numFmtId="0" fontId="2" fillId="9" borderId="29" xfId="0" applyFont="1" applyFill="1" applyBorder="1"/>
    <xf numFmtId="164" fontId="2" fillId="9" borderId="30" xfId="1" applyNumberFormat="1" applyFont="1" applyFill="1" applyBorder="1"/>
    <xf numFmtId="164" fontId="3" fillId="4" borderId="31" xfId="1" applyNumberFormat="1" applyFont="1" applyFill="1" applyBorder="1"/>
    <xf numFmtId="164" fontId="0" fillId="0" borderId="32" xfId="1" applyNumberFormat="1" applyFont="1" applyBorder="1"/>
    <xf numFmtId="164" fontId="0" fillId="0" borderId="33" xfId="1" applyNumberFormat="1" applyFont="1" applyBorder="1"/>
    <xf numFmtId="164" fontId="3" fillId="4" borderId="32" xfId="1" applyNumberFormat="1" applyFont="1" applyFill="1" applyBorder="1"/>
    <xf numFmtId="164" fontId="0" fillId="0" borderId="34" xfId="1" applyNumberFormat="1" applyFont="1" applyBorder="1"/>
    <xf numFmtId="164" fontId="2" fillId="9" borderId="35" xfId="1" applyNumberFormat="1" applyFont="1" applyFill="1" applyBorder="1"/>
    <xf numFmtId="0" fontId="3" fillId="2" borderId="36" xfId="0" applyFont="1" applyFill="1" applyBorder="1" applyAlignment="1">
      <alignment wrapText="1"/>
    </xf>
    <xf numFmtId="0" fontId="3" fillId="2" borderId="37" xfId="0" applyFont="1" applyFill="1" applyBorder="1" applyAlignment="1">
      <alignment wrapText="1"/>
    </xf>
    <xf numFmtId="0" fontId="3" fillId="4" borderId="38" xfId="0" applyFont="1" applyFill="1" applyBorder="1" applyAlignment="1">
      <alignment horizontal="left"/>
    </xf>
    <xf numFmtId="0" fontId="0" fillId="0" borderId="39" xfId="0" applyBorder="1" applyAlignment="1">
      <alignment horizontal="left" indent="1"/>
    </xf>
    <xf numFmtId="0" fontId="0" fillId="0" borderId="40" xfId="0" applyBorder="1" applyAlignment="1">
      <alignment horizontal="left" indent="1"/>
    </xf>
    <xf numFmtId="0" fontId="3" fillId="4" borderId="39" xfId="0" applyFont="1" applyFill="1" applyBorder="1" applyAlignment="1">
      <alignment horizontal="left"/>
    </xf>
    <xf numFmtId="0" fontId="0" fillId="0" borderId="41" xfId="0" applyBorder="1" applyAlignment="1">
      <alignment horizontal="left" indent="1"/>
    </xf>
    <xf numFmtId="0" fontId="2" fillId="9" borderId="43" xfId="0" applyFont="1" applyFill="1" applyBorder="1"/>
    <xf numFmtId="164" fontId="2" fillId="9" borderId="43" xfId="1" applyNumberFormat="1" applyFont="1" applyFill="1" applyBorder="1"/>
    <xf numFmtId="0" fontId="2" fillId="9" borderId="44" xfId="0" applyFont="1" applyFill="1" applyBorder="1" applyAlignment="1">
      <alignment horizontal="left"/>
    </xf>
    <xf numFmtId="0" fontId="3" fillId="2" borderId="45" xfId="0" applyFont="1" applyFill="1" applyBorder="1" applyAlignment="1">
      <alignment wrapText="1"/>
    </xf>
    <xf numFmtId="0" fontId="3" fillId="4" borderId="46" xfId="0" applyFont="1" applyFill="1" applyBorder="1"/>
    <xf numFmtId="0" fontId="0" fillId="0" borderId="47" xfId="0" applyBorder="1"/>
    <xf numFmtId="0" fontId="0" fillId="0" borderId="48" xfId="0" applyBorder="1"/>
    <xf numFmtId="0" fontId="3" fillId="4" borderId="47" xfId="0" applyFont="1" applyFill="1" applyBorder="1"/>
    <xf numFmtId="0" fontId="0" fillId="0" borderId="49" xfId="0" applyBorder="1"/>
    <xf numFmtId="0" fontId="2" fillId="9" borderId="50" xfId="0" applyFont="1" applyFill="1" applyBorder="1"/>
    <xf numFmtId="0" fontId="3" fillId="2" borderId="53" xfId="0" applyFont="1" applyFill="1" applyBorder="1" applyAlignment="1">
      <alignment horizontal="center" wrapText="1"/>
    </xf>
    <xf numFmtId="0" fontId="3" fillId="2" borderId="54" xfId="0" applyFont="1" applyFill="1" applyBorder="1" applyAlignment="1">
      <alignment horizontal="center" wrapText="1"/>
    </xf>
    <xf numFmtId="0" fontId="3" fillId="2" borderId="55" xfId="0" applyFont="1" applyFill="1" applyBorder="1" applyAlignment="1">
      <alignment horizontal="center" wrapText="1"/>
    </xf>
    <xf numFmtId="0" fontId="3" fillId="2" borderId="56" xfId="0" applyFont="1" applyFill="1" applyBorder="1" applyAlignment="1">
      <alignment horizontal="center" wrapText="1"/>
    </xf>
    <xf numFmtId="0" fontId="3" fillId="2" borderId="57" xfId="0" applyFont="1" applyFill="1" applyBorder="1" applyAlignment="1">
      <alignment wrapText="1"/>
    </xf>
    <xf numFmtId="0" fontId="3" fillId="2" borderId="58" xfId="0" applyFont="1" applyFill="1" applyBorder="1" applyAlignment="1">
      <alignment horizontal="center" wrapText="1"/>
    </xf>
    <xf numFmtId="0" fontId="0" fillId="0" borderId="52" xfId="0" applyBorder="1" applyAlignment="1">
      <alignment horizontal="center"/>
    </xf>
    <xf numFmtId="0" fontId="2" fillId="6" borderId="53" xfId="0" applyFont="1" applyFill="1" applyBorder="1" applyAlignment="1">
      <alignment horizontal="center" wrapText="1"/>
    </xf>
    <xf numFmtId="0" fontId="2" fillId="6" borderId="54" xfId="0" applyFont="1" applyFill="1" applyBorder="1" applyAlignment="1">
      <alignment horizontal="center" wrapText="1"/>
    </xf>
    <xf numFmtId="0" fontId="0" fillId="0" borderId="59" xfId="0" applyBorder="1" applyAlignment="1">
      <alignment horizontal="center"/>
    </xf>
    <xf numFmtId="164" fontId="0" fillId="0" borderId="60" xfId="1" applyNumberFormat="1" applyFont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164" fontId="2" fillId="3" borderId="61" xfId="1" applyNumberFormat="1" applyFont="1" applyFill="1" applyBorder="1" applyAlignment="1">
      <alignment horizontal="center"/>
    </xf>
    <xf numFmtId="164" fontId="0" fillId="0" borderId="51" xfId="1" applyNumberFormat="1" applyFont="1" applyBorder="1" applyAlignment="1">
      <alignment horizontal="center"/>
    </xf>
    <xf numFmtId="0" fontId="2" fillId="6" borderId="55" xfId="0" applyFont="1" applyFill="1" applyBorder="1" applyAlignment="1">
      <alignment horizontal="center" wrapText="1"/>
    </xf>
    <xf numFmtId="0" fontId="2" fillId="6" borderId="56" xfId="0" applyFont="1" applyFill="1" applyBorder="1" applyAlignment="1">
      <alignment horizontal="center" wrapText="1"/>
    </xf>
    <xf numFmtId="0" fontId="2" fillId="3" borderId="63" xfId="0" applyFont="1" applyFill="1" applyBorder="1" applyAlignment="1">
      <alignment horizontal="center"/>
    </xf>
    <xf numFmtId="164" fontId="2" fillId="3" borderId="62" xfId="1" applyNumberFormat="1" applyFont="1" applyFill="1" applyBorder="1" applyAlignment="1">
      <alignment horizontal="center"/>
    </xf>
    <xf numFmtId="0" fontId="2" fillId="5" borderId="57" xfId="0" applyFont="1" applyFill="1" applyBorder="1" applyAlignment="1">
      <alignment wrapText="1"/>
    </xf>
    <xf numFmtId="0" fontId="7" fillId="0" borderId="64" xfId="2" applyFont="1" applyBorder="1" applyAlignment="1">
      <alignment horizontal="left"/>
    </xf>
    <xf numFmtId="0" fontId="7" fillId="0" borderId="64" xfId="2" applyFont="1" applyBorder="1"/>
    <xf numFmtId="0" fontId="2" fillId="3" borderId="44" xfId="0" applyFont="1" applyFill="1" applyBorder="1"/>
    <xf numFmtId="0" fontId="2" fillId="6" borderId="58" xfId="0" applyFont="1" applyFill="1" applyBorder="1" applyAlignment="1">
      <alignment horizontal="center" wrapText="1"/>
    </xf>
    <xf numFmtId="0" fontId="0" fillId="0" borderId="65" xfId="0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164" fontId="2" fillId="0" borderId="8" xfId="1" applyNumberFormat="1" applyFont="1" applyFill="1" applyBorder="1"/>
    <xf numFmtId="164" fontId="2" fillId="0" borderId="9" xfId="1" applyNumberFormat="1" applyFont="1" applyFill="1" applyBorder="1"/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99CC"/>
      <color rgb="FF3366CC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 - RED DE SALUD ISLAY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A AGOSTO 2024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92D050">
                <a:alpha val="85000"/>
              </a:srgbClr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Hoja1!$B$5:$D$5</c:f>
              <c:numCache>
                <c:formatCode>0.0%</c:formatCode>
                <c:ptCount val="3"/>
                <c:pt idx="0">
                  <c:v>3.5000000000000003E-2</c:v>
                </c:pt>
                <c:pt idx="1">
                  <c:v>0.11899999999999999</c:v>
                </c:pt>
                <c:pt idx="2">
                  <c:v>5.8000000000000003E-2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ESTADO NUTRICIONAL DEL NIÑO DE 6 A 35 MESES  POR DISTRITOS - RED ISLAY</a:t>
            </a:r>
          </a:p>
          <a:p>
            <a:pPr>
              <a:defRPr/>
            </a:pPr>
            <a:r>
              <a:rPr lang="es-PE"/>
              <a:t>ENERO A AGOSTO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2204567714218442E-2"/>
          <c:y val="0.11508355628442446"/>
          <c:w val="0.93414152968863728"/>
          <c:h val="0.77613462435242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% DESNUTR. AGUDA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</c:strCache>
            </c:strRef>
          </c:cat>
          <c:val>
            <c:numRef>
              <c:f>Hoja1!$B$12:$B$17</c:f>
              <c:numCache>
                <c:formatCode>0.0%</c:formatCode>
                <c:ptCount val="6"/>
                <c:pt idx="0">
                  <c:v>0</c:v>
                </c:pt>
                <c:pt idx="1">
                  <c:v>4.0983606557377051E-3</c:v>
                </c:pt>
                <c:pt idx="2">
                  <c:v>1.2096774193548387E-2</c:v>
                </c:pt>
                <c:pt idx="3">
                  <c:v>0</c:v>
                </c:pt>
                <c:pt idx="4">
                  <c:v>2.1825396825396824E-2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6C2-82FB-F3AB0F25204E}"/>
            </c:ext>
          </c:extLst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% OBESIDAD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</c:strCache>
            </c:strRef>
          </c:cat>
          <c:val>
            <c:numRef>
              <c:f>Hoja1!$C$12:$C$17</c:f>
              <c:numCache>
                <c:formatCode>0.0%</c:formatCode>
                <c:ptCount val="6"/>
                <c:pt idx="0">
                  <c:v>3.8626609442060089E-2</c:v>
                </c:pt>
                <c:pt idx="1">
                  <c:v>4.5081967213114756E-2</c:v>
                </c:pt>
                <c:pt idx="2">
                  <c:v>1.6129032258064516E-2</c:v>
                </c:pt>
                <c:pt idx="3">
                  <c:v>0</c:v>
                </c:pt>
                <c:pt idx="4">
                  <c:v>2.976190476190476E-2</c:v>
                </c:pt>
                <c:pt idx="5">
                  <c:v>5.9701492537313432E-2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F-46C2-82FB-F3AB0F25204E}"/>
            </c:ext>
          </c:extLst>
        </c:ser>
        <c:ser>
          <c:idx val="2"/>
          <c:order val="2"/>
          <c:tx>
            <c:strRef>
              <c:f>Hoja1!$D$11</c:f>
              <c:strCache>
                <c:ptCount val="1"/>
                <c:pt idx="0">
                  <c:v>% SOBREPESO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</c:strCache>
            </c:strRef>
          </c:cat>
          <c:val>
            <c:numRef>
              <c:f>Hoja1!$D$12:$D$17</c:f>
              <c:numCache>
                <c:formatCode>0.0%</c:formatCode>
                <c:ptCount val="6"/>
                <c:pt idx="0">
                  <c:v>0.15450643776824036</c:v>
                </c:pt>
                <c:pt idx="1">
                  <c:v>0.12704918032786885</c:v>
                </c:pt>
                <c:pt idx="2">
                  <c:v>7.2580645161290328E-2</c:v>
                </c:pt>
                <c:pt idx="3">
                  <c:v>2.8571428571428571E-2</c:v>
                </c:pt>
                <c:pt idx="4">
                  <c:v>0.12896825396825398</c:v>
                </c:pt>
                <c:pt idx="5">
                  <c:v>0.11940298507462686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F-46C2-82FB-F3AB0F25204E}"/>
            </c:ext>
          </c:extLst>
        </c:ser>
        <c:ser>
          <c:idx val="3"/>
          <c:order val="3"/>
          <c:tx>
            <c:strRef>
              <c:f>Hoja1!$E$11</c:f>
              <c:strCache>
                <c:ptCount val="1"/>
                <c:pt idx="0">
                  <c:v>% DESNUTR. CRÓNICA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Hoja1!$A$12:$A$17</c:f>
              <c:strCache>
                <c:ptCount val="6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Mejia</c:v>
                </c:pt>
                <c:pt idx="5">
                  <c:v>Punta de Bombón</c:v>
                </c:pt>
              </c:strCache>
            </c:strRef>
          </c:cat>
          <c:val>
            <c:numRef>
              <c:f>Hoja1!$E$12:$E$17</c:f>
              <c:numCache>
                <c:formatCode>0.0%</c:formatCode>
                <c:ptCount val="6"/>
                <c:pt idx="0">
                  <c:v>2.1459227467811159E-2</c:v>
                </c:pt>
                <c:pt idx="1">
                  <c:v>4.0983606557377046E-2</c:v>
                </c:pt>
                <c:pt idx="2">
                  <c:v>9.6774193548387094E-2</c:v>
                </c:pt>
                <c:pt idx="3">
                  <c:v>8.5714285714285715E-2</c:v>
                </c:pt>
                <c:pt idx="4">
                  <c:v>7.1428571428571425E-2</c:v>
                </c:pt>
                <c:pt idx="5">
                  <c:v>3.482587064676617E-2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F-46C2-82FB-F3AB0F2520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90170016"/>
        <c:axId val="490166272"/>
      </c:barChart>
      <c:catAx>
        <c:axId val="4901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66272"/>
        <c:crosses val="autoZero"/>
        <c:auto val="1"/>
        <c:lblAlgn val="ctr"/>
        <c:lblOffset val="100"/>
        <c:noMultiLvlLbl val="0"/>
      </c:catAx>
      <c:valAx>
        <c:axId val="4901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7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6BA256-5E34-4CF2-B218-A44D6F845144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292D19-8A15-448B-B9D3-EFD2329426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zoomScaleNormal="100" workbookViewId="0">
      <selection activeCell="N27" sqref="N27"/>
    </sheetView>
  </sheetViews>
  <sheetFormatPr baseColWidth="10" defaultRowHeight="15" x14ac:dyDescent="0.25"/>
  <cols>
    <col min="1" max="1" width="23.5703125" customWidth="1"/>
    <col min="2" max="2" width="13.140625" style="1" customWidth="1"/>
    <col min="3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11</v>
      </c>
      <c r="P1" s="1"/>
    </row>
    <row r="2" spans="1:16" ht="15.75" x14ac:dyDescent="0.25">
      <c r="A2" s="2" t="s">
        <v>10</v>
      </c>
      <c r="P2" s="1"/>
    </row>
    <row r="3" spans="1:16" ht="15.75" x14ac:dyDescent="0.25">
      <c r="A3" s="24" t="s">
        <v>61</v>
      </c>
      <c r="P3" s="1"/>
    </row>
    <row r="4" spans="1:16" ht="15.75" x14ac:dyDescent="0.25">
      <c r="A4" s="2"/>
      <c r="P4" s="1"/>
    </row>
    <row r="5" spans="1:16" ht="15.75" thickBot="1" x14ac:dyDescent="0.3"/>
    <row r="6" spans="1:16" ht="45" x14ac:dyDescent="0.25">
      <c r="A6" s="72" t="s">
        <v>5</v>
      </c>
      <c r="B6" s="82" t="s">
        <v>1</v>
      </c>
      <c r="C6" s="52" t="s">
        <v>6</v>
      </c>
      <c r="D6" s="53" t="s">
        <v>13</v>
      </c>
      <c r="E6" s="52" t="s">
        <v>7</v>
      </c>
      <c r="F6" s="53" t="s">
        <v>14</v>
      </c>
      <c r="G6" s="73" t="s">
        <v>8</v>
      </c>
      <c r="H6" s="73" t="s">
        <v>15</v>
      </c>
      <c r="I6" s="52" t="s">
        <v>9</v>
      </c>
      <c r="J6" s="53" t="s">
        <v>16</v>
      </c>
    </row>
    <row r="7" spans="1:16" x14ac:dyDescent="0.25">
      <c r="A7" s="74" t="s">
        <v>2</v>
      </c>
      <c r="B7" s="83">
        <v>787</v>
      </c>
      <c r="C7" s="54">
        <v>14</v>
      </c>
      <c r="D7" s="55">
        <f>C7/B7</f>
        <v>1.7789072426937738E-2</v>
      </c>
      <c r="E7" s="54">
        <v>19</v>
      </c>
      <c r="F7" s="55">
        <f>E7/B7</f>
        <v>2.4142312579415501E-2</v>
      </c>
      <c r="G7" s="5">
        <v>84</v>
      </c>
      <c r="H7" s="11">
        <f>G7/B7</f>
        <v>0.10673443456162643</v>
      </c>
      <c r="I7" s="54">
        <v>63</v>
      </c>
      <c r="J7" s="66">
        <f>I7/B7</f>
        <v>8.0050825921219829E-2</v>
      </c>
    </row>
    <row r="8" spans="1:16" x14ac:dyDescent="0.25">
      <c r="A8" s="75" t="s">
        <v>31</v>
      </c>
      <c r="B8" s="84">
        <v>404</v>
      </c>
      <c r="C8" s="56">
        <v>11</v>
      </c>
      <c r="D8" s="57">
        <f t="shared" ref="D8:D22" si="0">C8/B8</f>
        <v>2.7227722772277228E-2</v>
      </c>
      <c r="E8" s="56">
        <v>15</v>
      </c>
      <c r="F8" s="57">
        <f t="shared" ref="F8:F22" si="1">E8/B8</f>
        <v>3.7128712871287127E-2</v>
      </c>
      <c r="G8" s="6">
        <v>44</v>
      </c>
      <c r="H8" s="12">
        <f t="shared" ref="H8:H22" si="2">G8/B8</f>
        <v>0.10891089108910891</v>
      </c>
      <c r="I8" s="56">
        <v>32</v>
      </c>
      <c r="J8" s="67">
        <f t="shared" ref="J8:J22" si="3">I8/B8</f>
        <v>7.9207920792079209E-2</v>
      </c>
    </row>
    <row r="9" spans="1:16" x14ac:dyDescent="0.25">
      <c r="A9" s="76" t="s">
        <v>35</v>
      </c>
      <c r="B9" s="85">
        <v>248</v>
      </c>
      <c r="C9" s="58">
        <v>3</v>
      </c>
      <c r="D9" s="59">
        <f t="shared" si="0"/>
        <v>1.2096774193548387E-2</v>
      </c>
      <c r="E9" s="58">
        <v>4</v>
      </c>
      <c r="F9" s="59">
        <f t="shared" si="1"/>
        <v>1.6129032258064516E-2</v>
      </c>
      <c r="G9" s="7">
        <v>18</v>
      </c>
      <c r="H9" s="13">
        <f t="shared" si="2"/>
        <v>7.2580645161290328E-2</v>
      </c>
      <c r="I9" s="58">
        <v>24</v>
      </c>
      <c r="J9" s="68">
        <f t="shared" si="3"/>
        <v>9.6774193548387094E-2</v>
      </c>
    </row>
    <row r="10" spans="1:16" x14ac:dyDescent="0.25">
      <c r="A10" s="75" t="s">
        <v>36</v>
      </c>
      <c r="B10" s="84">
        <v>35</v>
      </c>
      <c r="C10" s="56">
        <v>0</v>
      </c>
      <c r="D10" s="57">
        <f t="shared" si="0"/>
        <v>0</v>
      </c>
      <c r="E10" s="56">
        <v>0</v>
      </c>
      <c r="F10" s="57">
        <f t="shared" si="1"/>
        <v>0</v>
      </c>
      <c r="G10" s="6">
        <v>1</v>
      </c>
      <c r="H10" s="12">
        <f t="shared" si="2"/>
        <v>2.8571428571428571E-2</v>
      </c>
      <c r="I10" s="56">
        <v>3</v>
      </c>
      <c r="J10" s="67">
        <f t="shared" si="3"/>
        <v>8.5714285714285715E-2</v>
      </c>
    </row>
    <row r="11" spans="1:16" x14ac:dyDescent="0.25">
      <c r="A11" s="76" t="s">
        <v>40</v>
      </c>
      <c r="B11" s="85">
        <v>100</v>
      </c>
      <c r="C11" s="58">
        <v>0</v>
      </c>
      <c r="D11" s="59">
        <f t="shared" si="0"/>
        <v>0</v>
      </c>
      <c r="E11" s="58">
        <v>0</v>
      </c>
      <c r="F11" s="59">
        <f t="shared" si="1"/>
        <v>0</v>
      </c>
      <c r="G11" s="7">
        <v>21</v>
      </c>
      <c r="H11" s="13">
        <f t="shared" si="2"/>
        <v>0.21</v>
      </c>
      <c r="I11" s="58">
        <v>4</v>
      </c>
      <c r="J11" s="68">
        <f t="shared" si="3"/>
        <v>0.04</v>
      </c>
    </row>
    <row r="12" spans="1:16" x14ac:dyDescent="0.25">
      <c r="A12" s="77" t="s">
        <v>3</v>
      </c>
      <c r="B12" s="86">
        <v>233</v>
      </c>
      <c r="C12" s="60">
        <v>0</v>
      </c>
      <c r="D12" s="61">
        <f t="shared" si="0"/>
        <v>0</v>
      </c>
      <c r="E12" s="60">
        <v>9</v>
      </c>
      <c r="F12" s="61">
        <f t="shared" si="1"/>
        <v>3.8626609442060089E-2</v>
      </c>
      <c r="G12" s="8">
        <v>36</v>
      </c>
      <c r="H12" s="14">
        <f t="shared" si="2"/>
        <v>0.15450643776824036</v>
      </c>
      <c r="I12" s="60">
        <v>5</v>
      </c>
      <c r="J12" s="69">
        <f t="shared" si="3"/>
        <v>2.1459227467811159E-2</v>
      </c>
    </row>
    <row r="13" spans="1:16" x14ac:dyDescent="0.25">
      <c r="A13" s="76" t="s">
        <v>29</v>
      </c>
      <c r="B13" s="85">
        <v>206</v>
      </c>
      <c r="C13" s="58">
        <v>0</v>
      </c>
      <c r="D13" s="59">
        <f t="shared" si="0"/>
        <v>0</v>
      </c>
      <c r="E13" s="58">
        <v>8</v>
      </c>
      <c r="F13" s="59">
        <f t="shared" si="1"/>
        <v>3.8834951456310676E-2</v>
      </c>
      <c r="G13" s="7">
        <v>32</v>
      </c>
      <c r="H13" s="13">
        <f t="shared" si="2"/>
        <v>0.1553398058252427</v>
      </c>
      <c r="I13" s="58">
        <v>5</v>
      </c>
      <c r="J13" s="68">
        <f t="shared" si="3"/>
        <v>2.4271844660194174E-2</v>
      </c>
    </row>
    <row r="14" spans="1:16" x14ac:dyDescent="0.25">
      <c r="A14" s="75" t="s">
        <v>43</v>
      </c>
      <c r="B14" s="84">
        <v>15</v>
      </c>
      <c r="C14" s="56">
        <v>0</v>
      </c>
      <c r="D14" s="57">
        <f t="shared" si="0"/>
        <v>0</v>
      </c>
      <c r="E14" s="56">
        <v>1</v>
      </c>
      <c r="F14" s="57">
        <f t="shared" si="1"/>
        <v>6.6666666666666666E-2</v>
      </c>
      <c r="G14" s="6">
        <v>0</v>
      </c>
      <c r="H14" s="12">
        <f t="shared" si="2"/>
        <v>0</v>
      </c>
      <c r="I14" s="56">
        <v>0</v>
      </c>
      <c r="J14" s="67">
        <f t="shared" si="3"/>
        <v>0</v>
      </c>
    </row>
    <row r="15" spans="1:16" x14ac:dyDescent="0.25">
      <c r="A15" s="76" t="s">
        <v>45</v>
      </c>
      <c r="B15" s="85">
        <v>7</v>
      </c>
      <c r="C15" s="58">
        <v>0</v>
      </c>
      <c r="D15" s="59">
        <f t="shared" si="0"/>
        <v>0</v>
      </c>
      <c r="E15" s="58">
        <v>0</v>
      </c>
      <c r="F15" s="59">
        <f t="shared" si="1"/>
        <v>0</v>
      </c>
      <c r="G15" s="7">
        <v>2</v>
      </c>
      <c r="H15" s="13">
        <f t="shared" si="2"/>
        <v>0.2857142857142857</v>
      </c>
      <c r="I15" s="58">
        <v>0</v>
      </c>
      <c r="J15" s="68">
        <f t="shared" si="3"/>
        <v>0</v>
      </c>
    </row>
    <row r="16" spans="1:16" x14ac:dyDescent="0.25">
      <c r="A16" s="75" t="s">
        <v>44</v>
      </c>
      <c r="B16" s="84">
        <v>5</v>
      </c>
      <c r="C16" s="56">
        <v>0</v>
      </c>
      <c r="D16" s="57">
        <f t="shared" si="0"/>
        <v>0</v>
      </c>
      <c r="E16" s="56">
        <v>0</v>
      </c>
      <c r="F16" s="57">
        <f t="shared" si="1"/>
        <v>0</v>
      </c>
      <c r="G16" s="6">
        <v>2</v>
      </c>
      <c r="H16" s="12">
        <f t="shared" si="2"/>
        <v>0.4</v>
      </c>
      <c r="I16" s="56">
        <v>0</v>
      </c>
      <c r="J16" s="67">
        <f t="shared" si="3"/>
        <v>0</v>
      </c>
    </row>
    <row r="17" spans="1:10" x14ac:dyDescent="0.25">
      <c r="A17" s="74" t="s">
        <v>4</v>
      </c>
      <c r="B17" s="83">
        <v>445</v>
      </c>
      <c r="C17" s="54">
        <v>1</v>
      </c>
      <c r="D17" s="55">
        <f t="shared" si="0"/>
        <v>2.2471910112359553E-3</v>
      </c>
      <c r="E17" s="54">
        <v>23</v>
      </c>
      <c r="F17" s="55">
        <f t="shared" si="1"/>
        <v>5.1685393258426963E-2</v>
      </c>
      <c r="G17" s="5">
        <v>55</v>
      </c>
      <c r="H17" s="11">
        <f t="shared" si="2"/>
        <v>0.12359550561797752</v>
      </c>
      <c r="I17" s="54">
        <v>17</v>
      </c>
      <c r="J17" s="66">
        <f t="shared" si="3"/>
        <v>3.8202247191011236E-2</v>
      </c>
    </row>
    <row r="18" spans="1:10" x14ac:dyDescent="0.25">
      <c r="A18" s="75" t="s">
        <v>38</v>
      </c>
      <c r="B18" s="84">
        <v>137</v>
      </c>
      <c r="C18" s="56">
        <v>1</v>
      </c>
      <c r="D18" s="57">
        <f t="shared" si="0"/>
        <v>7.2992700729927005E-3</v>
      </c>
      <c r="E18" s="56">
        <v>7</v>
      </c>
      <c r="F18" s="57">
        <f t="shared" si="1"/>
        <v>5.1094890510948905E-2</v>
      </c>
      <c r="G18" s="6">
        <v>22</v>
      </c>
      <c r="H18" s="12">
        <f t="shared" si="2"/>
        <v>0.16058394160583941</v>
      </c>
      <c r="I18" s="56">
        <v>3</v>
      </c>
      <c r="J18" s="67">
        <f t="shared" si="3"/>
        <v>2.1897810218978103E-2</v>
      </c>
    </row>
    <row r="19" spans="1:10" x14ac:dyDescent="0.25">
      <c r="A19" s="76" t="s">
        <v>39</v>
      </c>
      <c r="B19" s="85">
        <v>201</v>
      </c>
      <c r="C19" s="58">
        <v>0</v>
      </c>
      <c r="D19" s="59">
        <f t="shared" si="0"/>
        <v>0</v>
      </c>
      <c r="E19" s="58">
        <v>12</v>
      </c>
      <c r="F19" s="59">
        <f t="shared" si="1"/>
        <v>5.9701492537313432E-2</v>
      </c>
      <c r="G19" s="7">
        <v>24</v>
      </c>
      <c r="H19" s="13">
        <f t="shared" si="2"/>
        <v>0.11940298507462686</v>
      </c>
      <c r="I19" s="58">
        <v>7</v>
      </c>
      <c r="J19" s="68">
        <f t="shared" si="3"/>
        <v>3.482587064676617E-2</v>
      </c>
    </row>
    <row r="20" spans="1:10" x14ac:dyDescent="0.25">
      <c r="A20" s="75" t="s">
        <v>42</v>
      </c>
      <c r="B20" s="84">
        <v>50</v>
      </c>
      <c r="C20" s="56">
        <v>0</v>
      </c>
      <c r="D20" s="57">
        <f t="shared" si="0"/>
        <v>0</v>
      </c>
      <c r="E20" s="56">
        <v>3</v>
      </c>
      <c r="F20" s="57">
        <f t="shared" si="1"/>
        <v>0.06</v>
      </c>
      <c r="G20" s="6">
        <v>3</v>
      </c>
      <c r="H20" s="12">
        <f t="shared" si="2"/>
        <v>0.06</v>
      </c>
      <c r="I20" s="56">
        <v>2</v>
      </c>
      <c r="J20" s="67">
        <f t="shared" si="3"/>
        <v>0.04</v>
      </c>
    </row>
    <row r="21" spans="1:10" x14ac:dyDescent="0.25">
      <c r="A21" s="78" t="s">
        <v>41</v>
      </c>
      <c r="B21" s="87">
        <v>57</v>
      </c>
      <c r="C21" s="62">
        <v>0</v>
      </c>
      <c r="D21" s="63">
        <f t="shared" si="0"/>
        <v>0</v>
      </c>
      <c r="E21" s="62">
        <v>1</v>
      </c>
      <c r="F21" s="63">
        <f t="shared" si="1"/>
        <v>1.7543859649122806E-2</v>
      </c>
      <c r="G21" s="26">
        <v>6</v>
      </c>
      <c r="H21" s="25">
        <f t="shared" si="2"/>
        <v>0.10526315789473684</v>
      </c>
      <c r="I21" s="62">
        <v>5</v>
      </c>
      <c r="J21" s="70">
        <f t="shared" si="3"/>
        <v>8.771929824561403E-2</v>
      </c>
    </row>
    <row r="22" spans="1:10" ht="15.75" thickBot="1" x14ac:dyDescent="0.3">
      <c r="A22" s="81" t="s">
        <v>47</v>
      </c>
      <c r="B22" s="88">
        <v>1465</v>
      </c>
      <c r="C22" s="64">
        <v>15</v>
      </c>
      <c r="D22" s="65">
        <f t="shared" si="0"/>
        <v>1.0238907849829351E-2</v>
      </c>
      <c r="E22" s="64">
        <v>51</v>
      </c>
      <c r="F22" s="65">
        <f t="shared" si="1"/>
        <v>3.4812286689419797E-2</v>
      </c>
      <c r="G22" s="79">
        <v>175</v>
      </c>
      <c r="H22" s="80">
        <f t="shared" si="2"/>
        <v>0.11945392491467577</v>
      </c>
      <c r="I22" s="64">
        <v>85</v>
      </c>
      <c r="J22" s="71">
        <f t="shared" si="3"/>
        <v>5.8020477815699661E-2</v>
      </c>
    </row>
    <row r="23" spans="1:10" x14ac:dyDescent="0.25">
      <c r="A23" s="3" t="s">
        <v>12</v>
      </c>
    </row>
    <row r="26" spans="1:10" ht="15.75" thickBot="1" x14ac:dyDescent="0.3"/>
    <row r="27" spans="1:10" ht="45" x14ac:dyDescent="0.25">
      <c r="A27" s="107" t="s">
        <v>19</v>
      </c>
      <c r="B27" s="111" t="s">
        <v>1</v>
      </c>
      <c r="C27" s="96" t="s">
        <v>6</v>
      </c>
      <c r="D27" s="97" t="s">
        <v>13</v>
      </c>
      <c r="E27" s="104" t="s">
        <v>7</v>
      </c>
      <c r="F27" s="103" t="s">
        <v>14</v>
      </c>
      <c r="G27" s="96" t="s">
        <v>8</v>
      </c>
      <c r="H27" s="97" t="s">
        <v>15</v>
      </c>
      <c r="I27" s="104" t="s">
        <v>9</v>
      </c>
      <c r="J27" s="97" t="s">
        <v>16</v>
      </c>
    </row>
    <row r="28" spans="1:10" ht="15.75" x14ac:dyDescent="0.25">
      <c r="A28" s="108" t="s">
        <v>21</v>
      </c>
      <c r="B28" s="112">
        <f>B12</f>
        <v>233</v>
      </c>
      <c r="C28" s="98">
        <f>C12</f>
        <v>0</v>
      </c>
      <c r="D28" s="99">
        <f>C28/B28</f>
        <v>0</v>
      </c>
      <c r="E28" s="95">
        <f>E12</f>
        <v>9</v>
      </c>
      <c r="F28" s="102">
        <f>E28/B28</f>
        <v>3.8626609442060089E-2</v>
      </c>
      <c r="G28" s="98">
        <f>G12</f>
        <v>36</v>
      </c>
      <c r="H28" s="99">
        <f>G28/B28</f>
        <v>0.15450643776824036</v>
      </c>
      <c r="I28" s="95">
        <f>I12</f>
        <v>5</v>
      </c>
      <c r="J28" s="99">
        <f>I28/B28</f>
        <v>2.1459227467811159E-2</v>
      </c>
    </row>
    <row r="29" spans="1:10" ht="15.75" x14ac:dyDescent="0.25">
      <c r="A29" s="109" t="s">
        <v>22</v>
      </c>
      <c r="B29" s="112">
        <f>B18+B20+B21</f>
        <v>244</v>
      </c>
      <c r="C29" s="98">
        <f>C18+C20+C21</f>
        <v>1</v>
      </c>
      <c r="D29" s="99">
        <f>C29/B29</f>
        <v>4.0983606557377051E-3</v>
      </c>
      <c r="E29" s="95">
        <f>E18+E20+E21</f>
        <v>11</v>
      </c>
      <c r="F29" s="102">
        <f>E29/B29</f>
        <v>4.5081967213114756E-2</v>
      </c>
      <c r="G29" s="98">
        <f>G18+G20+G21</f>
        <v>31</v>
      </c>
      <c r="H29" s="99">
        <f>G29/B29</f>
        <v>0.12704918032786885</v>
      </c>
      <c r="I29" s="95">
        <f>I18+I20+I21</f>
        <v>10</v>
      </c>
      <c r="J29" s="99">
        <f>I29/B29</f>
        <v>4.0983606557377046E-2</v>
      </c>
    </row>
    <row r="30" spans="1:10" ht="15.75" x14ac:dyDescent="0.25">
      <c r="A30" s="108" t="s">
        <v>23</v>
      </c>
      <c r="B30" s="112">
        <f>B9</f>
        <v>248</v>
      </c>
      <c r="C30" s="98">
        <f>C9</f>
        <v>3</v>
      </c>
      <c r="D30" s="99">
        <f>C30/B30</f>
        <v>1.2096774193548387E-2</v>
      </c>
      <c r="E30" s="95">
        <f>E9</f>
        <v>4</v>
      </c>
      <c r="F30" s="102">
        <f>E30/B30</f>
        <v>1.6129032258064516E-2</v>
      </c>
      <c r="G30" s="98">
        <f>G9</f>
        <v>18</v>
      </c>
      <c r="H30" s="99">
        <f>G30/B30</f>
        <v>7.2580645161290328E-2</v>
      </c>
      <c r="I30" s="95">
        <f>I9</f>
        <v>24</v>
      </c>
      <c r="J30" s="99">
        <f>I30/B30</f>
        <v>9.6774193548387094E-2</v>
      </c>
    </row>
    <row r="31" spans="1:10" ht="15.75" x14ac:dyDescent="0.25">
      <c r="A31" s="108" t="s">
        <v>24</v>
      </c>
      <c r="B31" s="112">
        <f>B10</f>
        <v>35</v>
      </c>
      <c r="C31" s="98">
        <f>C10</f>
        <v>0</v>
      </c>
      <c r="D31" s="99">
        <f>C31/B31</f>
        <v>0</v>
      </c>
      <c r="E31" s="95">
        <f>E10</f>
        <v>0</v>
      </c>
      <c r="F31" s="102">
        <f>E31/B31</f>
        <v>0</v>
      </c>
      <c r="G31" s="98">
        <f>G10</f>
        <v>1</v>
      </c>
      <c r="H31" s="99">
        <f>G31/B31</f>
        <v>2.8571428571428571E-2</v>
      </c>
      <c r="I31" s="95">
        <f>I10</f>
        <v>3</v>
      </c>
      <c r="J31" s="99">
        <f>I31/B31</f>
        <v>8.5714285714285715E-2</v>
      </c>
    </row>
    <row r="32" spans="1:10" ht="15.75" x14ac:dyDescent="0.25">
      <c r="A32" s="109" t="s">
        <v>20</v>
      </c>
      <c r="B32" s="112">
        <f>B8+B11</f>
        <v>504</v>
      </c>
      <c r="C32" s="98">
        <f t="shared" ref="C32:I32" si="4">C8+C11</f>
        <v>11</v>
      </c>
      <c r="D32" s="99">
        <f t="shared" ref="D32:D34" si="5">C32/B32</f>
        <v>2.1825396825396824E-2</v>
      </c>
      <c r="E32" s="95">
        <f t="shared" si="4"/>
        <v>15</v>
      </c>
      <c r="F32" s="102">
        <f t="shared" ref="F32:F34" si="6">E32/B32</f>
        <v>2.976190476190476E-2</v>
      </c>
      <c r="G32" s="98">
        <f t="shared" si="4"/>
        <v>65</v>
      </c>
      <c r="H32" s="99">
        <f t="shared" ref="H32:H34" si="7">G32/B32</f>
        <v>0.12896825396825398</v>
      </c>
      <c r="I32" s="95">
        <f t="shared" si="4"/>
        <v>36</v>
      </c>
      <c r="J32" s="99">
        <f t="shared" ref="J32:J34" si="8">I32/B32</f>
        <v>7.1428571428571425E-2</v>
      </c>
    </row>
    <row r="33" spans="1:10" ht="15.75" x14ac:dyDescent="0.25">
      <c r="A33" s="108" t="s">
        <v>25</v>
      </c>
      <c r="B33" s="112">
        <f>B19</f>
        <v>201</v>
      </c>
      <c r="C33" s="98">
        <f>C19</f>
        <v>0</v>
      </c>
      <c r="D33" s="99">
        <f t="shared" si="5"/>
        <v>0</v>
      </c>
      <c r="E33" s="95">
        <f>E19</f>
        <v>12</v>
      </c>
      <c r="F33" s="102">
        <f t="shared" si="6"/>
        <v>5.9701492537313432E-2</v>
      </c>
      <c r="G33" s="98">
        <f>G19</f>
        <v>24</v>
      </c>
      <c r="H33" s="99">
        <f t="shared" si="7"/>
        <v>0.11940298507462686</v>
      </c>
      <c r="I33" s="95">
        <f>I19</f>
        <v>7</v>
      </c>
      <c r="J33" s="99">
        <f t="shared" si="8"/>
        <v>3.482587064676617E-2</v>
      </c>
    </row>
    <row r="34" spans="1:10" ht="15.75" thickBot="1" x14ac:dyDescent="0.3">
      <c r="A34" s="110" t="s">
        <v>26</v>
      </c>
      <c r="B34" s="113">
        <f>SUM(B28:B33)</f>
        <v>1465</v>
      </c>
      <c r="C34" s="100">
        <f>SUM(C28:C33)</f>
        <v>15</v>
      </c>
      <c r="D34" s="101">
        <f t="shared" si="5"/>
        <v>1.0238907849829351E-2</v>
      </c>
      <c r="E34" s="105">
        <f>SUM(E28:E33)</f>
        <v>51</v>
      </c>
      <c r="F34" s="106">
        <f t="shared" si="6"/>
        <v>3.4812286689419797E-2</v>
      </c>
      <c r="G34" s="100">
        <f>SUM(G28:G33)</f>
        <v>175</v>
      </c>
      <c r="H34" s="101">
        <f t="shared" si="7"/>
        <v>0.11945392491467577</v>
      </c>
      <c r="I34" s="105">
        <f>SUM(I28:I33)</f>
        <v>85</v>
      </c>
      <c r="J34" s="101">
        <f t="shared" si="8"/>
        <v>5.8020477815699661E-2</v>
      </c>
    </row>
    <row r="35" spans="1:10" x14ac:dyDescent="0.25">
      <c r="A35" s="3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abSelected="1" zoomScaleNormal="100" workbookViewId="0">
      <selection activeCell="N4" sqref="N4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17</v>
      </c>
      <c r="M1" s="1"/>
    </row>
    <row r="2" spans="1:13" ht="15.75" x14ac:dyDescent="0.25">
      <c r="A2" s="2" t="s">
        <v>10</v>
      </c>
      <c r="M2" s="1"/>
    </row>
    <row r="3" spans="1:13" ht="15.75" x14ac:dyDescent="0.25">
      <c r="A3" s="24" t="s">
        <v>61</v>
      </c>
      <c r="M3" s="1"/>
    </row>
    <row r="4" spans="1:13" ht="15.75" x14ac:dyDescent="0.25">
      <c r="A4" s="2"/>
      <c r="M4" s="1"/>
    </row>
    <row r="5" spans="1:13" ht="15.75" thickBot="1" x14ac:dyDescent="0.3"/>
    <row r="6" spans="1:13" ht="45" x14ac:dyDescent="0.25">
      <c r="A6" s="93" t="s">
        <v>5</v>
      </c>
      <c r="B6" s="94" t="s">
        <v>1</v>
      </c>
      <c r="C6" s="89" t="s">
        <v>6</v>
      </c>
      <c r="D6" s="90" t="s">
        <v>13</v>
      </c>
      <c r="E6" s="89" t="s">
        <v>7</v>
      </c>
      <c r="F6" s="90" t="s">
        <v>14</v>
      </c>
      <c r="G6" s="92" t="s">
        <v>8</v>
      </c>
      <c r="H6" s="91" t="s">
        <v>15</v>
      </c>
      <c r="I6" s="89" t="s">
        <v>9</v>
      </c>
      <c r="J6" s="90" t="s">
        <v>16</v>
      </c>
    </row>
    <row r="7" spans="1:13" x14ac:dyDescent="0.25">
      <c r="A7" s="74" t="s">
        <v>2</v>
      </c>
      <c r="B7" s="83">
        <v>1489</v>
      </c>
      <c r="C7" s="54">
        <v>36</v>
      </c>
      <c r="D7" s="55">
        <f>C7/B7</f>
        <v>2.41773002014775E-2</v>
      </c>
      <c r="E7" s="54">
        <v>47</v>
      </c>
      <c r="F7" s="55">
        <f>E7/B7</f>
        <v>3.1564808596373402E-2</v>
      </c>
      <c r="G7" s="5">
        <v>155</v>
      </c>
      <c r="H7" s="11">
        <f>G7/B7</f>
        <v>0.10409670920080591</v>
      </c>
      <c r="I7" s="54">
        <v>100</v>
      </c>
      <c r="J7" s="66">
        <f>I7/B7</f>
        <v>6.7159167226326394E-2</v>
      </c>
    </row>
    <row r="8" spans="1:13" x14ac:dyDescent="0.25">
      <c r="A8" s="75" t="s">
        <v>31</v>
      </c>
      <c r="B8" s="84">
        <v>797</v>
      </c>
      <c r="C8" s="56">
        <v>31</v>
      </c>
      <c r="D8" s="57">
        <f t="shared" ref="D8:D22" si="0">C8/B8</f>
        <v>3.889585947302384E-2</v>
      </c>
      <c r="E8" s="56">
        <v>22</v>
      </c>
      <c r="F8" s="57">
        <f t="shared" ref="F8:F22" si="1">E8/B8</f>
        <v>2.7603513174404015E-2</v>
      </c>
      <c r="G8" s="6">
        <v>75</v>
      </c>
      <c r="H8" s="12">
        <f t="shared" ref="H8:H22" si="2">G8/B8</f>
        <v>9.4102885821831864E-2</v>
      </c>
      <c r="I8" s="56">
        <v>42</v>
      </c>
      <c r="J8" s="67">
        <f t="shared" ref="J8:J22" si="3">I8/B8</f>
        <v>5.2697616060225848E-2</v>
      </c>
    </row>
    <row r="9" spans="1:13" x14ac:dyDescent="0.25">
      <c r="A9" s="76" t="s">
        <v>35</v>
      </c>
      <c r="B9" s="85">
        <v>431</v>
      </c>
      <c r="C9" s="58">
        <v>4</v>
      </c>
      <c r="D9" s="59">
        <f t="shared" si="0"/>
        <v>9.2807424593967514E-3</v>
      </c>
      <c r="E9" s="58">
        <v>17</v>
      </c>
      <c r="F9" s="59">
        <f t="shared" si="1"/>
        <v>3.9443155452436193E-2</v>
      </c>
      <c r="G9" s="7">
        <v>39</v>
      </c>
      <c r="H9" s="13">
        <f t="shared" si="2"/>
        <v>9.0487238979118326E-2</v>
      </c>
      <c r="I9" s="58">
        <v>44</v>
      </c>
      <c r="J9" s="68">
        <f t="shared" si="3"/>
        <v>0.10208816705336426</v>
      </c>
    </row>
    <row r="10" spans="1:13" x14ac:dyDescent="0.25">
      <c r="A10" s="75" t="s">
        <v>36</v>
      </c>
      <c r="B10" s="84">
        <v>68</v>
      </c>
      <c r="C10" s="56">
        <v>0</v>
      </c>
      <c r="D10" s="57">
        <f t="shared" si="0"/>
        <v>0</v>
      </c>
      <c r="E10" s="56">
        <v>1</v>
      </c>
      <c r="F10" s="57">
        <f t="shared" si="1"/>
        <v>1.4705882352941176E-2</v>
      </c>
      <c r="G10" s="6">
        <v>3</v>
      </c>
      <c r="H10" s="12">
        <f t="shared" si="2"/>
        <v>4.4117647058823532E-2</v>
      </c>
      <c r="I10" s="56">
        <v>5</v>
      </c>
      <c r="J10" s="67">
        <f t="shared" si="3"/>
        <v>7.3529411764705885E-2</v>
      </c>
    </row>
    <row r="11" spans="1:13" x14ac:dyDescent="0.25">
      <c r="A11" s="76" t="s">
        <v>40</v>
      </c>
      <c r="B11" s="85">
        <v>193</v>
      </c>
      <c r="C11" s="58">
        <v>1</v>
      </c>
      <c r="D11" s="59">
        <f t="shared" si="0"/>
        <v>5.1813471502590676E-3</v>
      </c>
      <c r="E11" s="58">
        <v>7</v>
      </c>
      <c r="F11" s="59">
        <f t="shared" si="1"/>
        <v>3.6269430051813469E-2</v>
      </c>
      <c r="G11" s="7">
        <v>38</v>
      </c>
      <c r="H11" s="13">
        <f t="shared" si="2"/>
        <v>0.19689119170984457</v>
      </c>
      <c r="I11" s="58">
        <v>9</v>
      </c>
      <c r="J11" s="68">
        <f t="shared" si="3"/>
        <v>4.6632124352331605E-2</v>
      </c>
    </row>
    <row r="12" spans="1:13" x14ac:dyDescent="0.25">
      <c r="A12" s="77" t="s">
        <v>3</v>
      </c>
      <c r="B12" s="86">
        <v>446</v>
      </c>
      <c r="C12" s="60">
        <v>1</v>
      </c>
      <c r="D12" s="61">
        <f t="shared" si="0"/>
        <v>2.242152466367713E-3</v>
      </c>
      <c r="E12" s="60">
        <v>17</v>
      </c>
      <c r="F12" s="61">
        <f t="shared" si="1"/>
        <v>3.811659192825112E-2</v>
      </c>
      <c r="G12" s="8">
        <v>70</v>
      </c>
      <c r="H12" s="14">
        <f t="shared" si="2"/>
        <v>0.15695067264573992</v>
      </c>
      <c r="I12" s="60">
        <v>9</v>
      </c>
      <c r="J12" s="69">
        <f t="shared" si="3"/>
        <v>2.0179372197309416E-2</v>
      </c>
    </row>
    <row r="13" spans="1:13" x14ac:dyDescent="0.25">
      <c r="A13" s="76" t="s">
        <v>29</v>
      </c>
      <c r="B13" s="85">
        <v>388</v>
      </c>
      <c r="C13" s="58">
        <v>1</v>
      </c>
      <c r="D13" s="59">
        <f t="shared" si="0"/>
        <v>2.5773195876288659E-3</v>
      </c>
      <c r="E13" s="58">
        <v>15</v>
      </c>
      <c r="F13" s="59">
        <f t="shared" si="1"/>
        <v>3.8659793814432991E-2</v>
      </c>
      <c r="G13" s="7">
        <v>59</v>
      </c>
      <c r="H13" s="13">
        <f t="shared" si="2"/>
        <v>0.15206185567010308</v>
      </c>
      <c r="I13" s="58">
        <v>9</v>
      </c>
      <c r="J13" s="68">
        <f t="shared" si="3"/>
        <v>2.3195876288659795E-2</v>
      </c>
    </row>
    <row r="14" spans="1:13" x14ac:dyDescent="0.25">
      <c r="A14" s="75" t="s">
        <v>43</v>
      </c>
      <c r="B14" s="84">
        <v>35</v>
      </c>
      <c r="C14" s="56">
        <v>0</v>
      </c>
      <c r="D14" s="57">
        <f t="shared" si="0"/>
        <v>0</v>
      </c>
      <c r="E14" s="56">
        <v>2</v>
      </c>
      <c r="F14" s="57">
        <f t="shared" si="1"/>
        <v>5.7142857142857141E-2</v>
      </c>
      <c r="G14" s="6">
        <v>6</v>
      </c>
      <c r="H14" s="12">
        <f t="shared" si="2"/>
        <v>0.17142857142857143</v>
      </c>
      <c r="I14" s="56">
        <v>0</v>
      </c>
      <c r="J14" s="67">
        <f t="shared" si="3"/>
        <v>0</v>
      </c>
    </row>
    <row r="15" spans="1:13" x14ac:dyDescent="0.25">
      <c r="A15" s="76" t="s">
        <v>45</v>
      </c>
      <c r="B15" s="85">
        <v>11</v>
      </c>
      <c r="C15" s="58">
        <v>0</v>
      </c>
      <c r="D15" s="59">
        <f t="shared" si="0"/>
        <v>0</v>
      </c>
      <c r="E15" s="58">
        <v>0</v>
      </c>
      <c r="F15" s="59">
        <f t="shared" si="1"/>
        <v>0</v>
      </c>
      <c r="G15" s="7">
        <v>2</v>
      </c>
      <c r="H15" s="13">
        <f t="shared" si="2"/>
        <v>0.18181818181818182</v>
      </c>
      <c r="I15" s="58">
        <v>0</v>
      </c>
      <c r="J15" s="68">
        <f t="shared" si="3"/>
        <v>0</v>
      </c>
    </row>
    <row r="16" spans="1:13" x14ac:dyDescent="0.25">
      <c r="A16" s="75" t="s">
        <v>44</v>
      </c>
      <c r="B16" s="84">
        <v>12</v>
      </c>
      <c r="C16" s="56">
        <v>0</v>
      </c>
      <c r="D16" s="57">
        <f t="shared" si="0"/>
        <v>0</v>
      </c>
      <c r="E16" s="56">
        <v>0</v>
      </c>
      <c r="F16" s="57">
        <f t="shared" si="1"/>
        <v>0</v>
      </c>
      <c r="G16" s="6">
        <v>3</v>
      </c>
      <c r="H16" s="12">
        <f t="shared" si="2"/>
        <v>0.25</v>
      </c>
      <c r="I16" s="56">
        <v>0</v>
      </c>
      <c r="J16" s="67">
        <f t="shared" si="3"/>
        <v>0</v>
      </c>
    </row>
    <row r="17" spans="1:10" x14ac:dyDescent="0.25">
      <c r="A17" s="74" t="s">
        <v>4</v>
      </c>
      <c r="B17" s="83">
        <v>803</v>
      </c>
      <c r="C17" s="54">
        <v>4</v>
      </c>
      <c r="D17" s="55">
        <f t="shared" si="0"/>
        <v>4.9813200498132005E-3</v>
      </c>
      <c r="E17" s="54">
        <v>49</v>
      </c>
      <c r="F17" s="55">
        <f t="shared" si="1"/>
        <v>6.1021170610211707E-2</v>
      </c>
      <c r="G17" s="5">
        <v>97</v>
      </c>
      <c r="H17" s="11">
        <f t="shared" si="2"/>
        <v>0.12079701120797011</v>
      </c>
      <c r="I17" s="54">
        <v>29</v>
      </c>
      <c r="J17" s="66">
        <f t="shared" si="3"/>
        <v>3.6114570361145702E-2</v>
      </c>
    </row>
    <row r="18" spans="1:10" x14ac:dyDescent="0.25">
      <c r="A18" s="75" t="s">
        <v>38</v>
      </c>
      <c r="B18" s="84">
        <v>257</v>
      </c>
      <c r="C18" s="56">
        <v>1</v>
      </c>
      <c r="D18" s="57">
        <f t="shared" si="0"/>
        <v>3.8910505836575876E-3</v>
      </c>
      <c r="E18" s="56">
        <v>15</v>
      </c>
      <c r="F18" s="57">
        <f t="shared" si="1"/>
        <v>5.8365758754863814E-2</v>
      </c>
      <c r="G18" s="6">
        <v>33</v>
      </c>
      <c r="H18" s="12">
        <f t="shared" si="2"/>
        <v>0.12840466926070038</v>
      </c>
      <c r="I18" s="56">
        <v>7</v>
      </c>
      <c r="J18" s="67">
        <f t="shared" si="3"/>
        <v>2.7237354085603113E-2</v>
      </c>
    </row>
    <row r="19" spans="1:10" x14ac:dyDescent="0.25">
      <c r="A19" s="76" t="s">
        <v>39</v>
      </c>
      <c r="B19" s="85">
        <v>341</v>
      </c>
      <c r="C19" s="58">
        <v>1</v>
      </c>
      <c r="D19" s="59">
        <f t="shared" si="0"/>
        <v>2.9325513196480938E-3</v>
      </c>
      <c r="E19" s="58">
        <v>26</v>
      </c>
      <c r="F19" s="59">
        <f t="shared" si="1"/>
        <v>7.6246334310850442E-2</v>
      </c>
      <c r="G19" s="7">
        <v>45</v>
      </c>
      <c r="H19" s="13">
        <f t="shared" si="2"/>
        <v>0.13196480938416422</v>
      </c>
      <c r="I19" s="58">
        <v>12</v>
      </c>
      <c r="J19" s="68">
        <f t="shared" si="3"/>
        <v>3.519061583577713E-2</v>
      </c>
    </row>
    <row r="20" spans="1:10" x14ac:dyDescent="0.25">
      <c r="A20" s="75" t="s">
        <v>42</v>
      </c>
      <c r="B20" s="84">
        <v>87</v>
      </c>
      <c r="C20" s="56">
        <v>1</v>
      </c>
      <c r="D20" s="57">
        <f t="shared" si="0"/>
        <v>1.1494252873563218E-2</v>
      </c>
      <c r="E20" s="56">
        <v>3</v>
      </c>
      <c r="F20" s="57">
        <f t="shared" si="1"/>
        <v>3.4482758620689655E-2</v>
      </c>
      <c r="G20" s="6">
        <v>7</v>
      </c>
      <c r="H20" s="12">
        <f t="shared" si="2"/>
        <v>8.0459770114942528E-2</v>
      </c>
      <c r="I20" s="56">
        <v>2</v>
      </c>
      <c r="J20" s="67">
        <f t="shared" si="3"/>
        <v>2.2988505747126436E-2</v>
      </c>
    </row>
    <row r="21" spans="1:10" x14ac:dyDescent="0.25">
      <c r="A21" s="76" t="s">
        <v>41</v>
      </c>
      <c r="B21" s="87">
        <v>118</v>
      </c>
      <c r="C21" s="62">
        <v>1</v>
      </c>
      <c r="D21" s="63">
        <f t="shared" si="0"/>
        <v>8.4745762711864406E-3</v>
      </c>
      <c r="E21" s="62">
        <v>5</v>
      </c>
      <c r="F21" s="63">
        <f t="shared" si="1"/>
        <v>4.2372881355932202E-2</v>
      </c>
      <c r="G21" s="26">
        <v>12</v>
      </c>
      <c r="H21" s="25">
        <f t="shared" si="2"/>
        <v>0.10169491525423729</v>
      </c>
      <c r="I21" s="62">
        <v>8</v>
      </c>
      <c r="J21" s="70">
        <f t="shared" si="3"/>
        <v>6.7796610169491525E-2</v>
      </c>
    </row>
    <row r="22" spans="1:10" ht="15.75" thickBot="1" x14ac:dyDescent="0.3">
      <c r="A22" s="81" t="s">
        <v>47</v>
      </c>
      <c r="B22" s="88">
        <v>2738</v>
      </c>
      <c r="C22" s="64">
        <v>41</v>
      </c>
      <c r="D22" s="65">
        <f t="shared" si="0"/>
        <v>1.4974433893352812E-2</v>
      </c>
      <c r="E22" s="64">
        <v>113</v>
      </c>
      <c r="F22" s="65">
        <f t="shared" si="1"/>
        <v>4.1271000730460188E-2</v>
      </c>
      <c r="G22" s="79">
        <v>322</v>
      </c>
      <c r="H22" s="80">
        <f t="shared" si="2"/>
        <v>0.11760409057706354</v>
      </c>
      <c r="I22" s="64">
        <v>138</v>
      </c>
      <c r="J22" s="71">
        <f t="shared" si="3"/>
        <v>5.0401753104455806E-2</v>
      </c>
    </row>
    <row r="23" spans="1:10" x14ac:dyDescent="0.25">
      <c r="A23" s="16" t="s">
        <v>18</v>
      </c>
    </row>
    <row r="27" spans="1:10" ht="45" x14ac:dyDescent="0.25">
      <c r="A27" s="17" t="s">
        <v>19</v>
      </c>
      <c r="B27" s="18" t="s">
        <v>1</v>
      </c>
      <c r="C27" s="18" t="s">
        <v>6</v>
      </c>
      <c r="D27" s="18" t="s">
        <v>13</v>
      </c>
      <c r="E27" s="18" t="s">
        <v>7</v>
      </c>
      <c r="F27" s="18" t="s">
        <v>14</v>
      </c>
      <c r="G27" s="18" t="s">
        <v>8</v>
      </c>
      <c r="H27" s="18" t="s">
        <v>15</v>
      </c>
      <c r="I27" s="18" t="s">
        <v>9</v>
      </c>
      <c r="J27" s="18" t="s">
        <v>16</v>
      </c>
    </row>
    <row r="28" spans="1:10" ht="15.75" x14ac:dyDescent="0.25">
      <c r="A28" s="20" t="s">
        <v>21</v>
      </c>
      <c r="B28" s="4">
        <f>B12</f>
        <v>446</v>
      </c>
      <c r="C28" s="4">
        <f>C12</f>
        <v>1</v>
      </c>
      <c r="D28" s="15">
        <f>C28/B28</f>
        <v>2.242152466367713E-3</v>
      </c>
      <c r="E28" s="4">
        <f>E12</f>
        <v>17</v>
      </c>
      <c r="F28" s="15">
        <f>E28/B28</f>
        <v>3.811659192825112E-2</v>
      </c>
      <c r="G28" s="4">
        <f>G12</f>
        <v>70</v>
      </c>
      <c r="H28" s="15">
        <f>G28/B28</f>
        <v>0.15695067264573992</v>
      </c>
      <c r="I28" s="4">
        <f>I12</f>
        <v>9</v>
      </c>
      <c r="J28" s="15">
        <f>I28/B28</f>
        <v>2.0179372197309416E-2</v>
      </c>
    </row>
    <row r="29" spans="1:10" ht="15.75" x14ac:dyDescent="0.25">
      <c r="A29" s="19" t="s">
        <v>22</v>
      </c>
      <c r="B29" s="4">
        <f>B18+B20+B21</f>
        <v>462</v>
      </c>
      <c r="C29" s="4">
        <f>C18+C20+C21</f>
        <v>3</v>
      </c>
      <c r="D29" s="15">
        <f>C29/B29</f>
        <v>6.4935064935064939E-3</v>
      </c>
      <c r="E29" s="4">
        <f>E18+E20+E21</f>
        <v>23</v>
      </c>
      <c r="F29" s="15">
        <f>E29/B29</f>
        <v>4.9783549783549784E-2</v>
      </c>
      <c r="G29" s="4">
        <f>G18+G20+G21</f>
        <v>52</v>
      </c>
      <c r="H29" s="15">
        <f>G29/B29</f>
        <v>0.11255411255411256</v>
      </c>
      <c r="I29" s="4">
        <f>I18+I20+I21</f>
        <v>17</v>
      </c>
      <c r="J29" s="15">
        <f>I29/B29</f>
        <v>3.67965367965368E-2</v>
      </c>
    </row>
    <row r="30" spans="1:10" ht="15.75" x14ac:dyDescent="0.25">
      <c r="A30" s="20" t="s">
        <v>23</v>
      </c>
      <c r="B30" s="4">
        <f>B9</f>
        <v>431</v>
      </c>
      <c r="C30" s="4">
        <f>C9</f>
        <v>4</v>
      </c>
      <c r="D30" s="15">
        <f>C30/B30</f>
        <v>9.2807424593967514E-3</v>
      </c>
      <c r="E30" s="4">
        <f>E9</f>
        <v>17</v>
      </c>
      <c r="F30" s="15">
        <f>E30/B30</f>
        <v>3.9443155452436193E-2</v>
      </c>
      <c r="G30" s="4">
        <f>G9</f>
        <v>39</v>
      </c>
      <c r="H30" s="15">
        <f>G30/B30</f>
        <v>9.0487238979118326E-2</v>
      </c>
      <c r="I30" s="4">
        <f>I9</f>
        <v>44</v>
      </c>
      <c r="J30" s="15">
        <f>I30/B30</f>
        <v>0.10208816705336426</v>
      </c>
    </row>
    <row r="31" spans="1:10" ht="15.75" x14ac:dyDescent="0.25">
      <c r="A31" s="20" t="s">
        <v>24</v>
      </c>
      <c r="B31" s="4">
        <f>B10</f>
        <v>68</v>
      </c>
      <c r="C31" s="4">
        <f>C10</f>
        <v>0</v>
      </c>
      <c r="D31" s="15">
        <f>C31/B31</f>
        <v>0</v>
      </c>
      <c r="E31" s="4">
        <f>E10</f>
        <v>1</v>
      </c>
      <c r="F31" s="15">
        <f>E31/B31</f>
        <v>1.4705882352941176E-2</v>
      </c>
      <c r="G31" s="4">
        <f>G10</f>
        <v>3</v>
      </c>
      <c r="H31" s="15">
        <f>G31/B31</f>
        <v>4.4117647058823532E-2</v>
      </c>
      <c r="I31" s="4">
        <f>I10</f>
        <v>5</v>
      </c>
      <c r="J31" s="15">
        <f>I31/B31</f>
        <v>7.3529411764705885E-2</v>
      </c>
    </row>
    <row r="32" spans="1:10" ht="15.75" x14ac:dyDescent="0.25">
      <c r="A32" s="19" t="s">
        <v>20</v>
      </c>
      <c r="B32" s="4">
        <f>B8+B11</f>
        <v>990</v>
      </c>
      <c r="C32" s="4">
        <f t="shared" ref="C32:I32" si="4">C8+C11</f>
        <v>32</v>
      </c>
      <c r="D32" s="15">
        <f t="shared" ref="D32:D34" si="5">C32/B32</f>
        <v>3.2323232323232323E-2</v>
      </c>
      <c r="E32" s="4">
        <f t="shared" si="4"/>
        <v>29</v>
      </c>
      <c r="F32" s="15">
        <f t="shared" ref="F32:F34" si="6">E32/B32</f>
        <v>2.9292929292929294E-2</v>
      </c>
      <c r="G32" s="4">
        <f t="shared" si="4"/>
        <v>113</v>
      </c>
      <c r="H32" s="15">
        <f t="shared" ref="H32:H34" si="7">G32/B32</f>
        <v>0.11414141414141414</v>
      </c>
      <c r="I32" s="4">
        <f t="shared" si="4"/>
        <v>51</v>
      </c>
      <c r="J32" s="15">
        <f t="shared" ref="J32:J34" si="8">I32/B32</f>
        <v>5.1515151515151514E-2</v>
      </c>
    </row>
    <row r="33" spans="1:10" ht="15.75" x14ac:dyDescent="0.25">
      <c r="A33" s="20" t="s">
        <v>25</v>
      </c>
      <c r="B33" s="4">
        <f>B19</f>
        <v>341</v>
      </c>
      <c r="C33" s="4">
        <f>C19</f>
        <v>1</v>
      </c>
      <c r="D33" s="15">
        <f t="shared" si="5"/>
        <v>2.9325513196480938E-3</v>
      </c>
      <c r="E33" s="4">
        <f>E19</f>
        <v>26</v>
      </c>
      <c r="F33" s="15">
        <f t="shared" si="6"/>
        <v>7.6246334310850442E-2</v>
      </c>
      <c r="G33" s="4">
        <f>G19</f>
        <v>45</v>
      </c>
      <c r="H33" s="15">
        <f t="shared" si="7"/>
        <v>0.13196480938416422</v>
      </c>
      <c r="I33" s="4">
        <f>I19</f>
        <v>12</v>
      </c>
      <c r="J33" s="15">
        <f t="shared" si="8"/>
        <v>3.519061583577713E-2</v>
      </c>
    </row>
    <row r="34" spans="1:10" x14ac:dyDescent="0.25">
      <c r="A34" s="21" t="s">
        <v>26</v>
      </c>
      <c r="B34" s="22">
        <f>SUM(B28:B33)</f>
        <v>2738</v>
      </c>
      <c r="C34" s="22">
        <f>SUM(C28:C33)</f>
        <v>41</v>
      </c>
      <c r="D34" s="23">
        <f t="shared" si="5"/>
        <v>1.4974433893352812E-2</v>
      </c>
      <c r="E34" s="22">
        <f>SUM(E28:E33)</f>
        <v>113</v>
      </c>
      <c r="F34" s="23">
        <f t="shared" si="6"/>
        <v>4.1271000730460188E-2</v>
      </c>
      <c r="G34" s="22">
        <f>SUM(G28:G33)</f>
        <v>322</v>
      </c>
      <c r="H34" s="23">
        <f t="shared" si="7"/>
        <v>0.11760409057706354</v>
      </c>
      <c r="I34" s="22">
        <f>SUM(I28:I33)</f>
        <v>138</v>
      </c>
      <c r="J34" s="23">
        <f t="shared" si="8"/>
        <v>5.0401753104455806E-2</v>
      </c>
    </row>
    <row r="35" spans="1:10" x14ac:dyDescent="0.25">
      <c r="A35" s="3" t="s">
        <v>12</v>
      </c>
    </row>
  </sheetData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"/>
  <sheetViews>
    <sheetView workbookViewId="0">
      <selection activeCell="N19" sqref="N19"/>
    </sheetView>
  </sheetViews>
  <sheetFormatPr baseColWidth="10" defaultRowHeight="15" x14ac:dyDescent="0.25"/>
  <cols>
    <col min="1" max="1" width="20.85546875" bestFit="1" customWidth="1"/>
    <col min="2" max="14" width="11.42578125" style="1"/>
  </cols>
  <sheetData>
    <row r="1" spans="1:9" ht="15.75" x14ac:dyDescent="0.25">
      <c r="A1" s="2" t="s">
        <v>48</v>
      </c>
    </row>
    <row r="2" spans="1:9" ht="15.75" x14ac:dyDescent="0.25">
      <c r="A2" s="24" t="s">
        <v>61</v>
      </c>
    </row>
    <row r="5" spans="1:9" x14ac:dyDescent="0.25">
      <c r="A5" s="27" t="s">
        <v>27</v>
      </c>
      <c r="B5" s="33" t="s">
        <v>30</v>
      </c>
      <c r="C5" s="33" t="s">
        <v>34</v>
      </c>
      <c r="D5" s="33" t="s">
        <v>49</v>
      </c>
      <c r="E5" s="33" t="s">
        <v>50</v>
      </c>
      <c r="F5" s="33" t="s">
        <v>33</v>
      </c>
      <c r="G5" s="33" t="s">
        <v>32</v>
      </c>
      <c r="H5" s="33" t="s">
        <v>51</v>
      </c>
      <c r="I5" s="34" t="s">
        <v>0</v>
      </c>
    </row>
    <row r="6" spans="1:9" x14ac:dyDescent="0.25">
      <c r="A6" s="28" t="s">
        <v>46</v>
      </c>
      <c r="B6" s="35">
        <v>609</v>
      </c>
      <c r="C6" s="36">
        <v>1450</v>
      </c>
      <c r="D6" s="36">
        <v>319</v>
      </c>
      <c r="E6" s="35">
        <v>106</v>
      </c>
      <c r="F6" s="36">
        <v>3</v>
      </c>
      <c r="G6" s="35">
        <v>0</v>
      </c>
      <c r="H6" s="35">
        <v>1</v>
      </c>
      <c r="I6" s="36">
        <v>2488</v>
      </c>
    </row>
    <row r="7" spans="1:9" x14ac:dyDescent="0.25">
      <c r="A7" s="29" t="s">
        <v>31</v>
      </c>
      <c r="B7" s="37">
        <v>495</v>
      </c>
      <c r="C7" s="38">
        <v>947</v>
      </c>
      <c r="D7" s="38">
        <v>124</v>
      </c>
      <c r="E7" s="37">
        <v>9</v>
      </c>
      <c r="F7" s="38">
        <v>1</v>
      </c>
      <c r="G7" s="37">
        <v>0</v>
      </c>
      <c r="H7" s="37">
        <v>1</v>
      </c>
      <c r="I7" s="38">
        <v>1577</v>
      </c>
    </row>
    <row r="8" spans="1:9" x14ac:dyDescent="0.25">
      <c r="A8" s="30" t="s">
        <v>35</v>
      </c>
      <c r="B8" s="39">
        <v>62</v>
      </c>
      <c r="C8" s="40">
        <v>278</v>
      </c>
      <c r="D8" s="40">
        <v>162</v>
      </c>
      <c r="E8" s="39">
        <v>60</v>
      </c>
      <c r="F8" s="40">
        <v>0</v>
      </c>
      <c r="G8" s="39">
        <v>0</v>
      </c>
      <c r="H8" s="39">
        <v>0</v>
      </c>
      <c r="I8" s="40">
        <v>562</v>
      </c>
    </row>
    <row r="9" spans="1:9" x14ac:dyDescent="0.25">
      <c r="A9" s="29" t="s">
        <v>36</v>
      </c>
      <c r="B9" s="37">
        <v>17</v>
      </c>
      <c r="C9" s="38">
        <v>53</v>
      </c>
      <c r="D9" s="38">
        <v>32</v>
      </c>
      <c r="E9" s="37">
        <v>23</v>
      </c>
      <c r="F9" s="38">
        <v>1</v>
      </c>
      <c r="G9" s="37">
        <v>0</v>
      </c>
      <c r="H9" s="37">
        <v>0</v>
      </c>
      <c r="I9" s="38">
        <v>126</v>
      </c>
    </row>
    <row r="10" spans="1:9" x14ac:dyDescent="0.25">
      <c r="A10" s="30" t="s">
        <v>40</v>
      </c>
      <c r="B10" s="39">
        <v>35</v>
      </c>
      <c r="C10" s="40">
        <v>172</v>
      </c>
      <c r="D10" s="40">
        <v>1</v>
      </c>
      <c r="E10" s="39">
        <v>14</v>
      </c>
      <c r="F10" s="40">
        <v>1</v>
      </c>
      <c r="G10" s="39">
        <v>0</v>
      </c>
      <c r="H10" s="39">
        <v>0</v>
      </c>
      <c r="I10" s="40">
        <v>223</v>
      </c>
    </row>
    <row r="11" spans="1:9" x14ac:dyDescent="0.25">
      <c r="A11" s="31" t="s">
        <v>28</v>
      </c>
      <c r="B11" s="41">
        <v>130</v>
      </c>
      <c r="C11" s="42">
        <v>404</v>
      </c>
      <c r="D11" s="42">
        <v>54</v>
      </c>
      <c r="E11" s="41">
        <v>20</v>
      </c>
      <c r="F11" s="42">
        <v>14</v>
      </c>
      <c r="G11" s="41">
        <v>64</v>
      </c>
      <c r="H11" s="41">
        <v>30</v>
      </c>
      <c r="I11" s="42">
        <v>716</v>
      </c>
    </row>
    <row r="12" spans="1:9" x14ac:dyDescent="0.25">
      <c r="A12" s="30" t="s">
        <v>29</v>
      </c>
      <c r="B12" s="39">
        <v>101</v>
      </c>
      <c r="C12" s="40">
        <v>331</v>
      </c>
      <c r="D12" s="40">
        <v>45</v>
      </c>
      <c r="E12" s="39">
        <v>3</v>
      </c>
      <c r="F12" s="40">
        <v>2</v>
      </c>
      <c r="G12" s="39">
        <v>39</v>
      </c>
      <c r="H12" s="39">
        <v>6</v>
      </c>
      <c r="I12" s="40">
        <v>527</v>
      </c>
    </row>
    <row r="13" spans="1:9" x14ac:dyDescent="0.25">
      <c r="A13" s="29" t="s">
        <v>43</v>
      </c>
      <c r="B13" s="37">
        <v>19</v>
      </c>
      <c r="C13" s="38">
        <v>48</v>
      </c>
      <c r="D13" s="38">
        <v>6</v>
      </c>
      <c r="E13" s="37">
        <v>5</v>
      </c>
      <c r="F13" s="38">
        <v>6</v>
      </c>
      <c r="G13" s="37">
        <v>4</v>
      </c>
      <c r="H13" s="37">
        <v>0</v>
      </c>
      <c r="I13" s="38">
        <v>88</v>
      </c>
    </row>
    <row r="14" spans="1:9" x14ac:dyDescent="0.25">
      <c r="A14" s="30" t="s">
        <v>45</v>
      </c>
      <c r="B14" s="39">
        <v>5</v>
      </c>
      <c r="C14" s="40">
        <v>9</v>
      </c>
      <c r="D14" s="40">
        <v>3</v>
      </c>
      <c r="E14" s="39">
        <v>10</v>
      </c>
      <c r="F14" s="40">
        <v>2</v>
      </c>
      <c r="G14" s="39">
        <v>20</v>
      </c>
      <c r="H14" s="39">
        <v>16</v>
      </c>
      <c r="I14" s="40">
        <v>65</v>
      </c>
    </row>
    <row r="15" spans="1:9" x14ac:dyDescent="0.25">
      <c r="A15" s="29" t="s">
        <v>44</v>
      </c>
      <c r="B15" s="37">
        <v>5</v>
      </c>
      <c r="C15" s="38">
        <v>16</v>
      </c>
      <c r="D15" s="38">
        <v>0</v>
      </c>
      <c r="E15" s="37">
        <v>2</v>
      </c>
      <c r="F15" s="38">
        <v>4</v>
      </c>
      <c r="G15" s="37">
        <v>1</v>
      </c>
      <c r="H15" s="37">
        <v>8</v>
      </c>
      <c r="I15" s="38">
        <v>36</v>
      </c>
    </row>
    <row r="16" spans="1:9" x14ac:dyDescent="0.25">
      <c r="A16" s="28" t="s">
        <v>37</v>
      </c>
      <c r="B16" s="35">
        <v>452</v>
      </c>
      <c r="C16" s="36">
        <v>945</v>
      </c>
      <c r="D16" s="36">
        <v>312</v>
      </c>
      <c r="E16" s="35">
        <v>199</v>
      </c>
      <c r="F16" s="36">
        <v>54</v>
      </c>
      <c r="G16" s="35">
        <v>91</v>
      </c>
      <c r="H16" s="35">
        <v>18</v>
      </c>
      <c r="I16" s="36">
        <v>2071</v>
      </c>
    </row>
    <row r="17" spans="1:10" x14ac:dyDescent="0.25">
      <c r="A17" s="29" t="s">
        <v>38</v>
      </c>
      <c r="B17" s="37">
        <v>216</v>
      </c>
      <c r="C17" s="38">
        <v>253</v>
      </c>
      <c r="D17" s="38">
        <v>111</v>
      </c>
      <c r="E17" s="37">
        <v>90</v>
      </c>
      <c r="F17" s="38">
        <v>32</v>
      </c>
      <c r="G17" s="37">
        <v>59</v>
      </c>
      <c r="H17" s="37">
        <v>7</v>
      </c>
      <c r="I17" s="38">
        <v>768</v>
      </c>
    </row>
    <row r="18" spans="1:10" x14ac:dyDescent="0.25">
      <c r="A18" s="30" t="s">
        <v>39</v>
      </c>
      <c r="B18" s="39">
        <v>96</v>
      </c>
      <c r="C18" s="40">
        <v>481</v>
      </c>
      <c r="D18" s="40">
        <v>115</v>
      </c>
      <c r="E18" s="39">
        <v>13</v>
      </c>
      <c r="F18" s="40">
        <v>6</v>
      </c>
      <c r="G18" s="39">
        <v>9</v>
      </c>
      <c r="H18" s="39">
        <v>4</v>
      </c>
      <c r="I18" s="40">
        <v>724</v>
      </c>
    </row>
    <row r="19" spans="1:10" x14ac:dyDescent="0.25">
      <c r="A19" s="29" t="s">
        <v>42</v>
      </c>
      <c r="B19" s="37">
        <v>48</v>
      </c>
      <c r="C19" s="38">
        <v>18</v>
      </c>
      <c r="D19" s="38">
        <v>1</v>
      </c>
      <c r="E19" s="37">
        <v>3</v>
      </c>
      <c r="F19" s="38">
        <v>10</v>
      </c>
      <c r="G19" s="37">
        <v>19</v>
      </c>
      <c r="H19" s="37">
        <v>6</v>
      </c>
      <c r="I19" s="38">
        <v>105</v>
      </c>
    </row>
    <row r="20" spans="1:10" ht="15.75" thickBot="1" x14ac:dyDescent="0.3">
      <c r="A20" s="30" t="s">
        <v>41</v>
      </c>
      <c r="B20" s="39">
        <v>92</v>
      </c>
      <c r="C20" s="40">
        <v>193</v>
      </c>
      <c r="D20" s="40">
        <v>85</v>
      </c>
      <c r="E20" s="39">
        <v>93</v>
      </c>
      <c r="F20" s="40">
        <v>6</v>
      </c>
      <c r="G20" s="39">
        <v>4</v>
      </c>
      <c r="H20" s="39">
        <v>1</v>
      </c>
      <c r="I20" s="40">
        <v>474</v>
      </c>
    </row>
    <row r="21" spans="1:10" ht="15.75" thickTop="1" x14ac:dyDescent="0.25">
      <c r="A21" s="32" t="s">
        <v>0</v>
      </c>
      <c r="B21" s="43">
        <v>1191</v>
      </c>
      <c r="C21" s="44">
        <v>2799</v>
      </c>
      <c r="D21" s="44">
        <v>685</v>
      </c>
      <c r="E21" s="43">
        <v>325</v>
      </c>
      <c r="F21" s="44">
        <v>71</v>
      </c>
      <c r="G21" s="43">
        <v>155</v>
      </c>
      <c r="H21" s="43">
        <v>49</v>
      </c>
      <c r="I21" s="44">
        <v>5275</v>
      </c>
    </row>
    <row r="22" spans="1:10" x14ac:dyDescent="0.25">
      <c r="A22" s="16" t="s">
        <v>18</v>
      </c>
    </row>
    <row r="26" spans="1:10" x14ac:dyDescent="0.25">
      <c r="A26" s="46" t="s">
        <v>56</v>
      </c>
    </row>
    <row r="27" spans="1:10" x14ac:dyDescent="0.25">
      <c r="A27" s="49" t="s">
        <v>27</v>
      </c>
      <c r="B27" s="50" t="s">
        <v>52</v>
      </c>
      <c r="C27" s="50" t="s">
        <v>53</v>
      </c>
      <c r="D27" s="50" t="s">
        <v>54</v>
      </c>
      <c r="E27" s="50" t="s">
        <v>55</v>
      </c>
      <c r="F27" s="50" t="s">
        <v>57</v>
      </c>
      <c r="G27" s="50" t="s">
        <v>58</v>
      </c>
      <c r="H27" s="50" t="s">
        <v>59</v>
      </c>
      <c r="I27" s="50" t="s">
        <v>60</v>
      </c>
      <c r="J27" s="50" t="s">
        <v>0</v>
      </c>
    </row>
    <row r="28" spans="1:10" x14ac:dyDescent="0.25">
      <c r="A28" s="47" t="s">
        <v>46</v>
      </c>
      <c r="B28" s="48">
        <v>33</v>
      </c>
      <c r="C28" s="48">
        <v>37</v>
      </c>
      <c r="D28" s="48">
        <v>315</v>
      </c>
      <c r="E28" s="48">
        <v>1106</v>
      </c>
      <c r="F28" s="48">
        <v>854</v>
      </c>
      <c r="G28" s="48">
        <v>67</v>
      </c>
      <c r="H28" s="48">
        <v>44</v>
      </c>
      <c r="I28" s="48">
        <v>32</v>
      </c>
      <c r="J28" s="48">
        <f>SUM(B28:I28)</f>
        <v>2488</v>
      </c>
    </row>
    <row r="29" spans="1:10" x14ac:dyDescent="0.25">
      <c r="A29" s="45" t="s">
        <v>31</v>
      </c>
      <c r="B29" s="4">
        <v>25</v>
      </c>
      <c r="C29" s="4">
        <v>34</v>
      </c>
      <c r="D29" s="4">
        <v>124</v>
      </c>
      <c r="E29" s="4">
        <v>590</v>
      </c>
      <c r="F29" s="4">
        <v>747</v>
      </c>
      <c r="G29" s="4">
        <v>16</v>
      </c>
      <c r="H29" s="4">
        <v>18</v>
      </c>
      <c r="I29" s="4">
        <v>23</v>
      </c>
      <c r="J29" s="4">
        <f t="shared" ref="J29:J43" si="0">SUM(B29:I29)</f>
        <v>1577</v>
      </c>
    </row>
    <row r="30" spans="1:10" x14ac:dyDescent="0.25">
      <c r="A30" s="45" t="s">
        <v>35</v>
      </c>
      <c r="B30" s="4">
        <v>8</v>
      </c>
      <c r="C30" s="4">
        <v>3</v>
      </c>
      <c r="D30" s="4">
        <v>5</v>
      </c>
      <c r="E30" s="4">
        <v>504</v>
      </c>
      <c r="F30" s="4">
        <v>9</v>
      </c>
      <c r="G30" s="4">
        <v>11</v>
      </c>
      <c r="H30" s="4">
        <v>13</v>
      </c>
      <c r="I30" s="4">
        <v>9</v>
      </c>
      <c r="J30" s="4">
        <f t="shared" si="0"/>
        <v>562</v>
      </c>
    </row>
    <row r="31" spans="1:10" x14ac:dyDescent="0.25">
      <c r="A31" s="45" t="s">
        <v>36</v>
      </c>
      <c r="B31" s="4">
        <v>0</v>
      </c>
      <c r="C31" s="4">
        <v>0</v>
      </c>
      <c r="D31" s="4">
        <v>1</v>
      </c>
      <c r="E31" s="4">
        <v>2</v>
      </c>
      <c r="F31" s="4">
        <v>98</v>
      </c>
      <c r="G31" s="4">
        <v>12</v>
      </c>
      <c r="H31" s="4">
        <v>13</v>
      </c>
      <c r="I31" s="4">
        <v>0</v>
      </c>
      <c r="J31" s="4">
        <f t="shared" si="0"/>
        <v>126</v>
      </c>
    </row>
    <row r="32" spans="1:10" x14ac:dyDescent="0.25">
      <c r="A32" s="45" t="s">
        <v>40</v>
      </c>
      <c r="B32" s="4">
        <v>0</v>
      </c>
      <c r="C32" s="4">
        <v>0</v>
      </c>
      <c r="D32" s="4">
        <v>185</v>
      </c>
      <c r="E32" s="4">
        <v>10</v>
      </c>
      <c r="F32" s="4">
        <v>0</v>
      </c>
      <c r="G32" s="4">
        <v>28</v>
      </c>
      <c r="H32" s="4">
        <v>0</v>
      </c>
      <c r="I32" s="4">
        <v>0</v>
      </c>
      <c r="J32" s="4">
        <f t="shared" si="0"/>
        <v>223</v>
      </c>
    </row>
    <row r="33" spans="1:10" x14ac:dyDescent="0.25">
      <c r="A33" s="47" t="s">
        <v>28</v>
      </c>
      <c r="B33" s="48">
        <v>9</v>
      </c>
      <c r="C33" s="48">
        <v>14</v>
      </c>
      <c r="D33" s="48">
        <v>11</v>
      </c>
      <c r="E33" s="48">
        <v>129</v>
      </c>
      <c r="F33" s="48">
        <v>300</v>
      </c>
      <c r="G33" s="48">
        <v>14</v>
      </c>
      <c r="H33" s="48">
        <v>64</v>
      </c>
      <c r="I33" s="48">
        <v>175</v>
      </c>
      <c r="J33" s="48">
        <f t="shared" si="0"/>
        <v>716</v>
      </c>
    </row>
    <row r="34" spans="1:10" x14ac:dyDescent="0.25">
      <c r="A34" s="45" t="s">
        <v>29</v>
      </c>
      <c r="B34" s="4">
        <v>6</v>
      </c>
      <c r="C34" s="4">
        <v>11</v>
      </c>
      <c r="D34" s="4">
        <v>10</v>
      </c>
      <c r="E34" s="4">
        <v>128</v>
      </c>
      <c r="F34" s="4">
        <v>235</v>
      </c>
      <c r="G34" s="4">
        <v>8</v>
      </c>
      <c r="H34" s="4">
        <v>11</v>
      </c>
      <c r="I34" s="4">
        <v>118</v>
      </c>
      <c r="J34" s="4">
        <f t="shared" si="0"/>
        <v>527</v>
      </c>
    </row>
    <row r="35" spans="1:10" x14ac:dyDescent="0.25">
      <c r="A35" s="45" t="s">
        <v>43</v>
      </c>
      <c r="B35" s="4">
        <v>0</v>
      </c>
      <c r="C35" s="4">
        <v>0</v>
      </c>
      <c r="D35" s="4">
        <v>0</v>
      </c>
      <c r="E35" s="4">
        <v>1</v>
      </c>
      <c r="F35" s="4">
        <v>2</v>
      </c>
      <c r="G35" s="4">
        <v>6</v>
      </c>
      <c r="H35" s="4">
        <v>43</v>
      </c>
      <c r="I35" s="4">
        <v>36</v>
      </c>
      <c r="J35" s="4">
        <f t="shared" si="0"/>
        <v>88</v>
      </c>
    </row>
    <row r="36" spans="1:10" x14ac:dyDescent="0.25">
      <c r="A36" s="45" t="s">
        <v>45</v>
      </c>
      <c r="B36" s="4">
        <v>1</v>
      </c>
      <c r="C36" s="4">
        <v>1</v>
      </c>
      <c r="D36" s="4">
        <v>0</v>
      </c>
      <c r="E36" s="4">
        <v>0</v>
      </c>
      <c r="F36" s="4">
        <v>62</v>
      </c>
      <c r="G36" s="4">
        <v>0</v>
      </c>
      <c r="H36" s="4">
        <v>0</v>
      </c>
      <c r="I36" s="4">
        <v>1</v>
      </c>
      <c r="J36" s="4">
        <f t="shared" si="0"/>
        <v>65</v>
      </c>
    </row>
    <row r="37" spans="1:10" x14ac:dyDescent="0.25">
      <c r="A37" s="45" t="s">
        <v>44</v>
      </c>
      <c r="B37" s="4">
        <v>2</v>
      </c>
      <c r="C37" s="4">
        <v>2</v>
      </c>
      <c r="D37" s="4">
        <v>1</v>
      </c>
      <c r="E37" s="4">
        <v>0</v>
      </c>
      <c r="F37" s="4">
        <v>1</v>
      </c>
      <c r="G37" s="4">
        <v>0</v>
      </c>
      <c r="H37" s="4">
        <v>10</v>
      </c>
      <c r="I37" s="4">
        <v>20</v>
      </c>
      <c r="J37" s="4">
        <f t="shared" si="0"/>
        <v>36</v>
      </c>
    </row>
    <row r="38" spans="1:10" x14ac:dyDescent="0.25">
      <c r="A38" s="47" t="s">
        <v>37</v>
      </c>
      <c r="B38" s="48">
        <v>47</v>
      </c>
      <c r="C38" s="48">
        <v>45</v>
      </c>
      <c r="D38" s="48">
        <v>118</v>
      </c>
      <c r="E38" s="48">
        <v>375</v>
      </c>
      <c r="F38" s="48">
        <v>774</v>
      </c>
      <c r="G38" s="48">
        <v>420</v>
      </c>
      <c r="H38" s="48">
        <v>130</v>
      </c>
      <c r="I38" s="48">
        <v>162</v>
      </c>
      <c r="J38" s="48">
        <f t="shared" si="0"/>
        <v>2071</v>
      </c>
    </row>
    <row r="39" spans="1:10" x14ac:dyDescent="0.25">
      <c r="A39" s="45" t="s">
        <v>38</v>
      </c>
      <c r="B39" s="4">
        <v>15</v>
      </c>
      <c r="C39" s="4">
        <v>22</v>
      </c>
      <c r="D39" s="4">
        <v>16</v>
      </c>
      <c r="E39" s="4">
        <v>59</v>
      </c>
      <c r="F39" s="4">
        <v>211</v>
      </c>
      <c r="G39" s="4">
        <v>371</v>
      </c>
      <c r="H39" s="4">
        <v>29</v>
      </c>
      <c r="I39" s="4">
        <v>45</v>
      </c>
      <c r="J39" s="4">
        <f t="shared" si="0"/>
        <v>768</v>
      </c>
    </row>
    <row r="40" spans="1:10" x14ac:dyDescent="0.25">
      <c r="A40" s="45" t="s">
        <v>39</v>
      </c>
      <c r="B40" s="4">
        <v>17</v>
      </c>
      <c r="C40" s="4">
        <v>6</v>
      </c>
      <c r="D40" s="4">
        <v>89</v>
      </c>
      <c r="E40" s="4">
        <v>249</v>
      </c>
      <c r="F40" s="4">
        <v>316</v>
      </c>
      <c r="G40" s="4">
        <v>18</v>
      </c>
      <c r="H40" s="4">
        <v>7</v>
      </c>
      <c r="I40" s="4">
        <v>22</v>
      </c>
      <c r="J40" s="4">
        <f t="shared" si="0"/>
        <v>724</v>
      </c>
    </row>
    <row r="41" spans="1:10" x14ac:dyDescent="0.25">
      <c r="A41" s="45" t="s">
        <v>42</v>
      </c>
      <c r="B41" s="4">
        <v>1</v>
      </c>
      <c r="C41" s="4">
        <v>5</v>
      </c>
      <c r="D41" s="4">
        <v>7</v>
      </c>
      <c r="E41" s="4">
        <v>13</v>
      </c>
      <c r="F41" s="4">
        <v>26</v>
      </c>
      <c r="G41" s="4">
        <v>24</v>
      </c>
      <c r="H41" s="4">
        <v>6</v>
      </c>
      <c r="I41" s="4">
        <v>23</v>
      </c>
      <c r="J41" s="4">
        <f t="shared" si="0"/>
        <v>105</v>
      </c>
    </row>
    <row r="42" spans="1:10" x14ac:dyDescent="0.25">
      <c r="A42" s="45" t="s">
        <v>41</v>
      </c>
      <c r="B42" s="4">
        <v>14</v>
      </c>
      <c r="C42" s="4">
        <v>12</v>
      </c>
      <c r="D42" s="4">
        <v>6</v>
      </c>
      <c r="E42" s="4">
        <v>54</v>
      </c>
      <c r="F42" s="4">
        <v>221</v>
      </c>
      <c r="G42" s="4">
        <v>7</v>
      </c>
      <c r="H42" s="4">
        <v>88</v>
      </c>
      <c r="I42" s="4">
        <v>72</v>
      </c>
      <c r="J42" s="4">
        <f t="shared" si="0"/>
        <v>474</v>
      </c>
    </row>
    <row r="43" spans="1:10" x14ac:dyDescent="0.25">
      <c r="A43" s="51" t="s">
        <v>0</v>
      </c>
      <c r="B43" s="50">
        <v>89</v>
      </c>
      <c r="C43" s="50">
        <v>96</v>
      </c>
      <c r="D43" s="50">
        <v>444</v>
      </c>
      <c r="E43" s="50">
        <v>1610</v>
      </c>
      <c r="F43" s="50">
        <v>1928</v>
      </c>
      <c r="G43" s="50">
        <v>501</v>
      </c>
      <c r="H43" s="50">
        <v>238</v>
      </c>
      <c r="I43" s="50">
        <v>369</v>
      </c>
      <c r="J43" s="50">
        <f t="shared" si="0"/>
        <v>5275</v>
      </c>
    </row>
    <row r="44" spans="1:10" x14ac:dyDescent="0.25">
      <c r="A44" s="16" t="s">
        <v>18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workbookViewId="0">
      <selection activeCell="K13" sqref="K13"/>
    </sheetView>
  </sheetViews>
  <sheetFormatPr baseColWidth="10" defaultRowHeight="15" x14ac:dyDescent="0.25"/>
  <cols>
    <col min="1" max="1" width="20.85546875" bestFit="1" customWidth="1"/>
  </cols>
  <sheetData>
    <row r="1" spans="1:16" ht="15.75" x14ac:dyDescent="0.25">
      <c r="A1" s="2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24" t="s">
        <v>61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5" x14ac:dyDescent="0.25">
      <c r="A4" s="9"/>
      <c r="B4" s="10" t="s">
        <v>14</v>
      </c>
      <c r="C4" s="10" t="s">
        <v>15</v>
      </c>
      <c r="D4" s="10" t="s">
        <v>16</v>
      </c>
    </row>
    <row r="5" spans="1:16" x14ac:dyDescent="0.25">
      <c r="A5" s="114" t="s">
        <v>47</v>
      </c>
      <c r="B5" s="115">
        <v>3.5000000000000003E-2</v>
      </c>
      <c r="C5" s="115">
        <v>0.11899999999999999</v>
      </c>
      <c r="D5" s="116">
        <v>5.8000000000000003E-2</v>
      </c>
    </row>
    <row r="11" spans="1:16" ht="45" x14ac:dyDescent="0.25">
      <c r="A11" s="17" t="s">
        <v>19</v>
      </c>
      <c r="B11" s="18" t="s">
        <v>13</v>
      </c>
      <c r="C11" s="18" t="s">
        <v>14</v>
      </c>
      <c r="D11" s="18" t="s">
        <v>15</v>
      </c>
      <c r="E11" s="18" t="s">
        <v>16</v>
      </c>
    </row>
    <row r="12" spans="1:16" ht="15.75" x14ac:dyDescent="0.25">
      <c r="A12" s="19" t="s">
        <v>20</v>
      </c>
      <c r="B12" s="15">
        <v>0</v>
      </c>
      <c r="C12" s="15">
        <v>3.8626609442060089E-2</v>
      </c>
      <c r="D12" s="15">
        <v>0.15450643776824036</v>
      </c>
      <c r="E12" s="15">
        <v>2.1459227467811159E-2</v>
      </c>
    </row>
    <row r="13" spans="1:16" ht="15.75" x14ac:dyDescent="0.25">
      <c r="A13" s="20" t="s">
        <v>21</v>
      </c>
      <c r="B13" s="15">
        <v>4.0983606557377051E-3</v>
      </c>
      <c r="C13" s="15">
        <v>4.5081967213114756E-2</v>
      </c>
      <c r="D13" s="15">
        <v>0.12704918032786885</v>
      </c>
      <c r="E13" s="15">
        <v>4.0983606557377046E-2</v>
      </c>
    </row>
    <row r="14" spans="1:16" ht="15.75" x14ac:dyDescent="0.25">
      <c r="A14" s="19" t="s">
        <v>22</v>
      </c>
      <c r="B14" s="15">
        <v>1.2096774193548387E-2</v>
      </c>
      <c r="C14" s="15">
        <v>1.6129032258064516E-2</v>
      </c>
      <c r="D14" s="15">
        <v>7.2580645161290328E-2</v>
      </c>
      <c r="E14" s="15">
        <v>9.6774193548387094E-2</v>
      </c>
    </row>
    <row r="15" spans="1:16" ht="15.75" x14ac:dyDescent="0.25">
      <c r="A15" s="20" t="s">
        <v>23</v>
      </c>
      <c r="B15" s="15">
        <v>0</v>
      </c>
      <c r="C15" s="15">
        <v>0</v>
      </c>
      <c r="D15" s="15">
        <v>2.8571428571428571E-2</v>
      </c>
      <c r="E15" s="15">
        <v>8.5714285714285715E-2</v>
      </c>
    </row>
    <row r="16" spans="1:16" ht="15.75" x14ac:dyDescent="0.25">
      <c r="A16" s="20" t="s">
        <v>24</v>
      </c>
      <c r="B16" s="15">
        <v>2.1825396825396824E-2</v>
      </c>
      <c r="C16" s="15">
        <v>2.976190476190476E-2</v>
      </c>
      <c r="D16" s="15">
        <v>0.12896825396825398</v>
      </c>
      <c r="E16" s="15">
        <v>7.1428571428571425E-2</v>
      </c>
    </row>
    <row r="17" spans="1:5" ht="15.75" x14ac:dyDescent="0.25">
      <c r="A17" s="20" t="s">
        <v>25</v>
      </c>
      <c r="B17" s="15">
        <v>0</v>
      </c>
      <c r="C17" s="15">
        <v>5.9701492537313432E-2</v>
      </c>
      <c r="D17" s="15">
        <v>0.11940298507462686</v>
      </c>
      <c r="E17" s="15">
        <v>3.482587064676617E-2</v>
      </c>
    </row>
    <row r="18" spans="1:5" x14ac:dyDescent="0.25">
      <c r="A18" s="21" t="s">
        <v>26</v>
      </c>
      <c r="B18" s="23">
        <v>1.0238907849829351E-2</v>
      </c>
      <c r="C18" s="23">
        <v>3.4812286689419797E-2</v>
      </c>
      <c r="D18" s="23">
        <v>0.11945392491467577</v>
      </c>
      <c r="E18" s="23">
        <v>5.8020477815699661E-2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2</vt:i4>
      </vt:variant>
    </vt:vector>
  </HeadingPairs>
  <TitlesOfParts>
    <vt:vector size="6" baseType="lpstr">
      <vt:lpstr>6_35m</vt:lpstr>
      <vt:lpstr>MENOR_5</vt:lpstr>
      <vt:lpstr>ANTIPARASIT</vt:lpstr>
      <vt:lpstr>Hoja1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2024-09-16T19:52:21Z</cp:lastPrinted>
  <dcterms:created xsi:type="dcterms:W3CDTF">2023-09-01T15:27:48Z</dcterms:created>
  <dcterms:modified xsi:type="dcterms:W3CDTF">2024-09-16T20:06:22Z</dcterms:modified>
</cp:coreProperties>
</file>