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AD4D6B1C-C112-4E36-BC4A-BC8CD50EA5AF}" xr6:coauthVersionLast="47" xr6:coauthVersionMax="47" xr10:uidLastSave="{00000000-0000-0000-0000-000000000000}"/>
  <bookViews>
    <workbookView xWindow="-120" yWindow="-120" windowWidth="29040" windowHeight="15840" xr2:uid="{F99B0D78-2FFA-4E31-92DF-31C9A890E3F8}"/>
  </bookViews>
  <sheets>
    <sheet name="IMC" sheetId="9" r:id="rId1"/>
    <sheet name="CLAP" sheetId="6" r:id="rId2"/>
    <sheet name="IOM&lt;157" sheetId="7" r:id="rId3"/>
    <sheet name="IOM&gt;=157" sheetId="8" r:id="rId4"/>
    <sheet name="Gráfico1" sheetId="10" r:id="rId5"/>
  </sheets>
  <definedNames>
    <definedName name="data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7" l="1"/>
  <c r="C30" i="7"/>
  <c r="D30" i="7"/>
  <c r="E30" i="7"/>
  <c r="F30" i="7"/>
  <c r="G30" i="7"/>
  <c r="B31" i="7"/>
  <c r="C31" i="7"/>
  <c r="D31" i="7"/>
  <c r="E31" i="7"/>
  <c r="E36" i="7" s="1"/>
  <c r="F31" i="7"/>
  <c r="G31" i="7"/>
  <c r="B32" i="7"/>
  <c r="C32" i="7"/>
  <c r="D32" i="7"/>
  <c r="E32" i="7"/>
  <c r="F32" i="7"/>
  <c r="G32" i="7"/>
  <c r="B33" i="7"/>
  <c r="C33" i="7"/>
  <c r="D33" i="7"/>
  <c r="E33" i="7"/>
  <c r="F33" i="7"/>
  <c r="G33" i="7"/>
  <c r="B34" i="7"/>
  <c r="C34" i="7"/>
  <c r="D34" i="7"/>
  <c r="E34" i="7"/>
  <c r="F34" i="7"/>
  <c r="G34" i="7"/>
  <c r="B35" i="7"/>
  <c r="C35" i="7"/>
  <c r="D35" i="7"/>
  <c r="E35" i="7"/>
  <c r="F35" i="7"/>
  <c r="G35" i="7"/>
  <c r="D36" i="7" l="1"/>
  <c r="B36" i="7"/>
  <c r="F36" i="7"/>
  <c r="G36" i="7"/>
  <c r="C36" i="7"/>
  <c r="C25" i="9"/>
  <c r="E25" i="9"/>
  <c r="G25" i="9"/>
  <c r="C26" i="9"/>
  <c r="E26" i="9"/>
  <c r="G26" i="9"/>
  <c r="C27" i="9"/>
  <c r="E27" i="9"/>
  <c r="G27" i="9"/>
  <c r="C28" i="9"/>
  <c r="E28" i="9"/>
  <c r="G28" i="9"/>
  <c r="C29" i="9"/>
  <c r="E29" i="9"/>
  <c r="G29" i="9"/>
  <c r="C30" i="9"/>
  <c r="E30" i="9"/>
  <c r="G30" i="9"/>
  <c r="B30" i="9"/>
  <c r="B29" i="9"/>
  <c r="B28" i="9"/>
  <c r="B27" i="9"/>
  <c r="B26" i="9"/>
  <c r="B25" i="9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H25" i="9" l="1"/>
  <c r="D28" i="9"/>
  <c r="H27" i="9"/>
  <c r="H28" i="9"/>
  <c r="H30" i="9"/>
  <c r="D27" i="9"/>
  <c r="D26" i="9"/>
  <c r="F30" i="9"/>
  <c r="G31" i="9"/>
  <c r="F29" i="9"/>
  <c r="F28" i="9"/>
  <c r="B31" i="9"/>
  <c r="D30" i="9"/>
  <c r="D25" i="9"/>
  <c r="D29" i="9"/>
  <c r="H29" i="9"/>
  <c r="H26" i="9"/>
  <c r="E31" i="9"/>
  <c r="F27" i="9"/>
  <c r="F25" i="9"/>
  <c r="F26" i="9"/>
  <c r="C31" i="9"/>
  <c r="F31" i="9" l="1"/>
  <c r="H31" i="9"/>
  <c r="D31" i="9"/>
  <c r="G35" i="8"/>
  <c r="F35" i="8"/>
  <c r="E35" i="8"/>
  <c r="D35" i="8"/>
  <c r="C35" i="8"/>
  <c r="B35" i="8"/>
  <c r="G34" i="8"/>
  <c r="F34" i="8"/>
  <c r="E34" i="8"/>
  <c r="D34" i="8"/>
  <c r="C34" i="8"/>
  <c r="B34" i="8"/>
  <c r="G33" i="8"/>
  <c r="F33" i="8"/>
  <c r="E33" i="8"/>
  <c r="D33" i="8"/>
  <c r="C33" i="8"/>
  <c r="B33" i="8"/>
  <c r="G32" i="8"/>
  <c r="F32" i="8"/>
  <c r="E32" i="8"/>
  <c r="D32" i="8"/>
  <c r="C32" i="8"/>
  <c r="B32" i="8"/>
  <c r="G31" i="8"/>
  <c r="F31" i="8"/>
  <c r="E31" i="8"/>
  <c r="D31" i="8"/>
  <c r="C31" i="8"/>
  <c r="B31" i="8"/>
  <c r="G30" i="8"/>
  <c r="F30" i="8"/>
  <c r="E30" i="8"/>
  <c r="D30" i="8"/>
  <c r="C30" i="8"/>
  <c r="B30" i="8"/>
  <c r="C25" i="6"/>
  <c r="E25" i="6"/>
  <c r="C26" i="6"/>
  <c r="E26" i="6"/>
  <c r="C27" i="6"/>
  <c r="E27" i="6"/>
  <c r="C28" i="6"/>
  <c r="E28" i="6"/>
  <c r="C29" i="6"/>
  <c r="E29" i="6"/>
  <c r="C30" i="6"/>
  <c r="E30" i="6"/>
  <c r="B27" i="6"/>
  <c r="B30" i="6"/>
  <c r="B29" i="6"/>
  <c r="B28" i="6"/>
  <c r="B26" i="6"/>
  <c r="B25" i="6"/>
  <c r="F28" i="6" l="1"/>
  <c r="D28" i="6"/>
  <c r="F29" i="6"/>
  <c r="D29" i="6"/>
  <c r="F25" i="6"/>
  <c r="D25" i="6"/>
  <c r="F26" i="6"/>
  <c r="D26" i="6"/>
  <c r="F27" i="6"/>
  <c r="D27" i="6"/>
  <c r="F30" i="6"/>
  <c r="D30" i="6"/>
  <c r="E31" i="6"/>
  <c r="C31" i="6"/>
  <c r="B31" i="6"/>
  <c r="C36" i="8"/>
  <c r="B36" i="8"/>
  <c r="E36" i="8"/>
  <c r="G36" i="8"/>
  <c r="D36" i="8"/>
  <c r="F36" i="8"/>
  <c r="D31" i="6" l="1"/>
  <c r="F31" i="6"/>
</calcChain>
</file>

<file path=xl/sharedStrings.xml><?xml version="1.0" encoding="utf-8"?>
<sst xmlns="http://schemas.openxmlformats.org/spreadsheetml/2006/main" count="175" uniqueCount="52">
  <si>
    <t>ESTABLECIMIENTO</t>
  </si>
  <si>
    <t>M.R. LA PUNTA</t>
  </si>
  <si>
    <t>C.S. LA CURVA</t>
  </si>
  <si>
    <t>ISLAY</t>
  </si>
  <si>
    <t>DEÁN VALDIVIA</t>
  </si>
  <si>
    <t>C.S. LA PUNTA</t>
  </si>
  <si>
    <t>PUNTA DE BOMBÓN</t>
  </si>
  <si>
    <t>P.S. EL ARENAL</t>
  </si>
  <si>
    <t>M.R. ALTO INCLÁN</t>
  </si>
  <si>
    <t>C.S. ALTO INCLAN</t>
  </si>
  <si>
    <t>MOLLENDO</t>
  </si>
  <si>
    <t>C.S. MATARANI</t>
  </si>
  <si>
    <t>P.S. VILLA LOURDES</t>
  </si>
  <si>
    <t>M.R. COCACHACRA</t>
  </si>
  <si>
    <t>C.S. COCACHACRA</t>
  </si>
  <si>
    <t>COCACHACRA</t>
  </si>
  <si>
    <t>P.S. EL FISCAL</t>
  </si>
  <si>
    <t>P.S. LA PASCANA</t>
  </si>
  <si>
    <t>Total general</t>
  </si>
  <si>
    <t>Sobrepeso</t>
  </si>
  <si>
    <t>EVALUADAS</t>
  </si>
  <si>
    <t>P.S. MEJÍA</t>
  </si>
  <si>
    <t>P.S. EL TORO</t>
  </si>
  <si>
    <t>P.S. ALTO ENSENADA</t>
  </si>
  <si>
    <t>DISTRITO</t>
  </si>
  <si>
    <t>MEJÍA</t>
  </si>
  <si>
    <t>% DÉFICIT</t>
  </si>
  <si>
    <t>%SOBREPESO</t>
  </si>
  <si>
    <t>DÉFICIT</t>
  </si>
  <si>
    <t>SOBREPESO</t>
  </si>
  <si>
    <t>FUENTE: HISMINSA</t>
  </si>
  <si>
    <t>IOM TALLA &lt;157 cm</t>
  </si>
  <si>
    <t>Delgadez</t>
  </si>
  <si>
    <t>Obesidad</t>
  </si>
  <si>
    <t>FUENTE:HISMINSA</t>
  </si>
  <si>
    <t>IOM TALLA &gt;=157 cm</t>
  </si>
  <si>
    <t>Ganancia adecuada</t>
  </si>
  <si>
    <t>Ganancia baja</t>
  </si>
  <si>
    <t>POR DISTRITOS</t>
  </si>
  <si>
    <t>Ganancia baja - adecuada</t>
  </si>
  <si>
    <t>Ganancia alta</t>
  </si>
  <si>
    <t>ESTADO NUTRICIONAL DE LA GESTANTE (IMC)</t>
  </si>
  <si>
    <t>MICRORED/ESTABLECIMIENTO</t>
  </si>
  <si>
    <t>DELGADEZ</t>
  </si>
  <si>
    <t>% DELGADEZ</t>
  </si>
  <si>
    <t>OBESIDAD</t>
  </si>
  <si>
    <t>%OBESIDAD</t>
  </si>
  <si>
    <t>P.S. MEJIA</t>
  </si>
  <si>
    <t>REPORTE DEL ESTADO NUTRICIONAL CLAP DE LA GESTANTE- RED DE SALUD ISLAY</t>
  </si>
  <si>
    <t>ENERO A DICIEMBRE 2024</t>
  </si>
  <si>
    <t xml:space="preserve">ENERO A DICIEMBRE 2024 </t>
  </si>
  <si>
    <t>REPORTE DEL ESTADO NUTRICIONAL DE LA GESTANTE ENERO A DICIEMBRE 2024- RED DE SALUD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</si>
</sst>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8" tint="-0.249977111117893"/>
      </patternFill>
    </fill>
    <fill>
      <patternFill patternType="solid">
        <fgColor theme="8" tint="0.59999389629810485"/>
        <bgColor theme="8" tint="0.39997558519241921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6" fillId="0" borderId="0" xfId="0" applyFont="1"/>
    <xf numFmtId="0" fontId="4" fillId="3" borderId="2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/>
    </xf>
    <xf numFmtId="164" fontId="4" fillId="3" borderId="6" xfId="1" applyNumberFormat="1" applyFont="1" applyFill="1" applyBorder="1" applyAlignment="1">
      <alignment horizontal="center"/>
    </xf>
    <xf numFmtId="0" fontId="0" fillId="0" borderId="5" xfId="0" applyNumberFormat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3" borderId="11" xfId="0" applyNumberFormat="1" applyFont="1" applyFill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left"/>
    </xf>
    <xf numFmtId="0" fontId="3" fillId="4" borderId="19" xfId="0" applyFont="1" applyFill="1" applyBorder="1"/>
    <xf numFmtId="0" fontId="4" fillId="4" borderId="20" xfId="0" applyFont="1" applyFill="1" applyBorder="1"/>
    <xf numFmtId="0" fontId="4" fillId="4" borderId="2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5" borderId="22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0" fillId="0" borderId="11" xfId="0" applyBorder="1" applyAlignment="1">
      <alignment horizontal="left" inden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5" borderId="11" xfId="0" applyFont="1" applyFill="1" applyBorder="1" applyAlignment="1">
      <alignment horizontal="left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0" borderId="22" xfId="0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1" fillId="7" borderId="16" xfId="0" applyFont="1" applyFill="1" applyBorder="1" applyAlignment="1">
      <alignment horizontal="left"/>
    </xf>
    <xf numFmtId="0" fontId="1" fillId="7" borderId="12" xfId="0" applyNumberFormat="1" applyFont="1" applyFill="1" applyBorder="1" applyAlignment="1">
      <alignment horizontal="center"/>
    </xf>
    <xf numFmtId="0" fontId="1" fillId="7" borderId="7" xfId="0" applyNumberFormat="1" applyFont="1" applyFill="1" applyBorder="1" applyAlignment="1">
      <alignment horizontal="center"/>
    </xf>
    <xf numFmtId="164" fontId="1" fillId="7" borderId="8" xfId="1" applyNumberFormat="1" applyFont="1" applyFill="1" applyBorder="1" applyAlignment="1">
      <alignment horizontal="center"/>
    </xf>
    <xf numFmtId="0" fontId="1" fillId="7" borderId="13" xfId="0" applyNumberFormat="1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164" fontId="0" fillId="7" borderId="8" xfId="1" applyNumberFormat="1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1" fillId="8" borderId="12" xfId="0" applyFont="1" applyFill="1" applyBorder="1" applyAlignment="1">
      <alignment horizontal="left"/>
    </xf>
    <xf numFmtId="0" fontId="1" fillId="8" borderId="13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24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0" fillId="8" borderId="24" xfId="0" applyFill="1" applyBorder="1" applyAlignment="1">
      <alignment horizontal="center"/>
    </xf>
    <xf numFmtId="0" fontId="8" fillId="0" borderId="0" xfId="0" applyFont="1"/>
    <xf numFmtId="0" fontId="1" fillId="9" borderId="14" xfId="0" applyFont="1" applyFill="1" applyBorder="1"/>
    <xf numFmtId="0" fontId="1" fillId="9" borderId="3" xfId="0" applyFont="1" applyFill="1" applyBorder="1"/>
    <xf numFmtId="0" fontId="1" fillId="9" borderId="4" xfId="0" applyFont="1" applyFill="1" applyBorder="1"/>
    <xf numFmtId="0" fontId="1" fillId="9" borderId="10" xfId="0" applyFont="1" applyFill="1" applyBorder="1"/>
    <xf numFmtId="0" fontId="1" fillId="9" borderId="17" xfId="0" applyFont="1" applyFill="1" applyBorder="1"/>
    <xf numFmtId="0" fontId="0" fillId="10" borderId="15" xfId="0" applyFill="1" applyBorder="1"/>
    <xf numFmtId="0" fontId="0" fillId="10" borderId="5" xfId="0" applyFill="1" applyBorder="1"/>
    <xf numFmtId="164" fontId="0" fillId="11" borderId="6" xfId="1" applyNumberFormat="1" applyFont="1" applyFill="1" applyBorder="1"/>
    <xf numFmtId="0" fontId="0" fillId="10" borderId="2" xfId="0" applyFill="1" applyBorder="1"/>
    <xf numFmtId="164" fontId="0" fillId="11" borderId="1" xfId="1" applyNumberFormat="1" applyFont="1" applyFill="1" applyBorder="1"/>
    <xf numFmtId="0" fontId="0" fillId="0" borderId="15" xfId="0" applyBorder="1"/>
    <xf numFmtId="0" fontId="0" fillId="0" borderId="5" xfId="0" applyBorder="1"/>
    <xf numFmtId="164" fontId="0" fillId="0" borderId="6" xfId="1" applyNumberFormat="1" applyFont="1" applyBorder="1"/>
    <xf numFmtId="0" fontId="0" fillId="0" borderId="2" xfId="0" applyBorder="1"/>
    <xf numFmtId="164" fontId="0" fillId="0" borderId="1" xfId="1" applyNumberFormat="1" applyFont="1" applyBorder="1"/>
    <xf numFmtId="0" fontId="1" fillId="6" borderId="16" xfId="0" applyFont="1" applyFill="1" applyBorder="1"/>
    <xf numFmtId="0" fontId="1" fillId="6" borderId="7" xfId="0" applyFont="1" applyFill="1" applyBorder="1"/>
    <xf numFmtId="164" fontId="0" fillId="6" borderId="8" xfId="1" applyNumberFormat="1" applyFont="1" applyFill="1" applyBorder="1"/>
    <xf numFmtId="0" fontId="1" fillId="6" borderId="13" xfId="0" applyFont="1" applyFill="1" applyBorder="1"/>
    <xf numFmtId="164" fontId="0" fillId="6" borderId="18" xfId="1" applyNumberFormat="1" applyFont="1" applyFill="1" applyBorder="1"/>
    <xf numFmtId="0" fontId="1" fillId="0" borderId="0" xfId="0" applyFont="1"/>
    <xf numFmtId="0" fontId="4" fillId="4" borderId="4" xfId="0" applyFont="1" applyFill="1" applyBorder="1" applyAlignment="1">
      <alignment horizontal="center" wrapText="1"/>
    </xf>
    <xf numFmtId="0" fontId="0" fillId="5" borderId="6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5" xfId="0" applyFont="1" applyFill="1" applyBorder="1" applyAlignment="1">
      <alignment horizontal="center"/>
    </xf>
    <xf numFmtId="0" fontId="0" fillId="5" borderId="23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0" fontId="0" fillId="0" borderId="15" xfId="0" applyBorder="1" applyAlignment="1">
      <alignment horizontal="left" indent="3"/>
    </xf>
    <xf numFmtId="0" fontId="1" fillId="6" borderId="16" xfId="0" applyFont="1" applyFill="1" applyBorder="1" applyAlignment="1">
      <alignment horizontal="left"/>
    </xf>
    <xf numFmtId="164" fontId="0" fillId="0" borderId="15" xfId="1" applyNumberFormat="1" applyFont="1" applyBorder="1" applyAlignment="1">
      <alignment horizontal="center"/>
    </xf>
    <xf numFmtId="164" fontId="0" fillId="7" borderId="16" xfId="1" applyNumberFormat="1" applyFont="1" applyFill="1" applyBorder="1" applyAlignment="1">
      <alignment horizontal="center"/>
    </xf>
    <xf numFmtId="0" fontId="3" fillId="2" borderId="25" xfId="0" applyFont="1" applyFill="1" applyBorder="1"/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/>
    <xf numFmtId="0" fontId="4" fillId="2" borderId="25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left"/>
    </xf>
    <xf numFmtId="0" fontId="4" fillId="3" borderId="25" xfId="0" applyFont="1" applyFill="1" applyBorder="1" applyAlignment="1">
      <alignment horizontal="center"/>
    </xf>
    <xf numFmtId="0" fontId="0" fillId="0" borderId="25" xfId="0" applyBorder="1" applyAlignment="1">
      <alignment horizontal="left" indent="1"/>
    </xf>
    <xf numFmtId="0" fontId="0" fillId="0" borderId="25" xfId="0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1" fillId="8" borderId="25" xfId="0" applyFont="1" applyFill="1" applyBorder="1" applyAlignment="1">
      <alignment horizontal="left"/>
    </xf>
    <xf numFmtId="0" fontId="0" fillId="8" borderId="25" xfId="0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4" fillId="2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19" xfId="0" applyFont="1" applyFill="1" applyBorder="1" applyAlignment="1">
      <alignment horizontal="center" wrapText="1"/>
    </xf>
    <xf numFmtId="0" fontId="4" fillId="4" borderId="2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ESTADO NUTRICIONAL DE LA GESTANTE (IMC)</a:t>
            </a:r>
          </a:p>
          <a:p>
            <a:pPr>
              <a:defRPr sz="1600">
                <a:solidFill>
                  <a:schemeClr val="tx1"/>
                </a:solidFill>
                <a:latin typeface="Arial Black" panose="020B0A04020102020204" pitchFamily="34" charset="0"/>
              </a:defRPr>
            </a:pP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ENERO A </a:t>
            </a:r>
            <a:r>
              <a:rPr lang="es-PE" sz="1600" baseline="0">
                <a:solidFill>
                  <a:schemeClr val="tx1"/>
                </a:solidFill>
                <a:latin typeface="Arial Black" panose="020B0A04020102020204" pitchFamily="34" charset="0"/>
              </a:rPr>
              <a:t> DICIEMBRE</a:t>
            </a:r>
            <a:r>
              <a:rPr lang="es-PE" sz="1600">
                <a:solidFill>
                  <a:schemeClr val="tx1"/>
                </a:solidFill>
                <a:latin typeface="Arial Black" panose="020B0A04020102020204" pitchFamily="34" charset="0"/>
              </a:rPr>
              <a:t>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solidFill>
          <a:srgbClr val="FFFFCC"/>
        </a:solidFill>
        <a:ln>
          <a:noFill/>
        </a:ln>
        <a:effectLst/>
        <a:sp3d/>
      </c:spPr>
    </c:sideWall>
    <c:backWall>
      <c:thickness val="0"/>
      <c:spPr>
        <a:solidFill>
          <a:srgbClr val="FFFFCC"/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9.557731818000804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56-448D-929C-7B395730763F}"/>
                </c:ext>
              </c:extLst>
            </c:dLbl>
            <c:dLbl>
              <c:idx val="2"/>
              <c:layout>
                <c:manualLayout>
                  <c:x val="3.2769366233146198E-2"/>
                  <c:y val="-3.829807270805093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56-448D-929C-7B395730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(IMC!$D$4,IMC!$F$4,IMC!$H$4)</c:f>
              <c:strCache>
                <c:ptCount val="3"/>
                <c:pt idx="0">
                  <c:v>% DELGADEZ</c:v>
                </c:pt>
                <c:pt idx="1">
                  <c:v>%OBESIDAD</c:v>
                </c:pt>
                <c:pt idx="2">
                  <c:v>%SOBREPESO</c:v>
                </c:pt>
              </c:strCache>
            </c:strRef>
          </c:cat>
          <c:val>
            <c:numRef>
              <c:f>(IMC!$D$20,IMC!$F$20,IMC!$H$20)</c:f>
              <c:numCache>
                <c:formatCode>0.0%</c:formatCode>
                <c:ptCount val="3"/>
                <c:pt idx="0">
                  <c:v>1.2987012987012988E-2</c:v>
                </c:pt>
                <c:pt idx="1">
                  <c:v>0.49783549783549785</c:v>
                </c:pt>
                <c:pt idx="2">
                  <c:v>0.34632034632034631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8C56-448D-929C-7B39573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2029920"/>
        <c:axId val="712030336"/>
        <c:axId val="0"/>
      </c:bar3DChart>
      <c:catAx>
        <c:axId val="7120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30336"/>
        <c:crosses val="autoZero"/>
        <c:auto val="1"/>
        <c:lblAlgn val="ctr"/>
        <c:lblOffset val="100"/>
        <c:noMultiLvlLbl val="0"/>
      </c:catAx>
      <c:valAx>
        <c:axId val="712030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7120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E333D7-D6A7-4DDA-BEF5-4563A4A8CC6E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864" cy="60613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3E65D25-3E1C-41CC-8C2B-0C574BBB5D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69BD-6961-48A1-A8FD-20338C54481E}">
  <dimension ref="A1:H32"/>
  <sheetViews>
    <sheetView tabSelected="1" topLeftCell="A2" zoomScale="115" zoomScaleNormal="115" workbookViewId="0">
      <selection activeCell="M9" sqref="M9"/>
    </sheetView>
  </sheetViews>
  <sheetFormatPr baseColWidth="10" defaultRowHeight="15" x14ac:dyDescent="0.25"/>
  <cols>
    <col min="1" max="1" width="27.85546875" bestFit="1" customWidth="1"/>
    <col min="4" max="4" width="12.140625" bestFit="1" customWidth="1"/>
    <col min="6" max="6" width="11.5703125" bestFit="1" customWidth="1"/>
    <col min="8" max="8" width="12.85546875" bestFit="1" customWidth="1"/>
    <col min="10" max="10" width="20.85546875" bestFit="1" customWidth="1"/>
  </cols>
  <sheetData>
    <row r="1" spans="1:8" ht="18.75" x14ac:dyDescent="0.3">
      <c r="A1" s="70" t="s">
        <v>41</v>
      </c>
    </row>
    <row r="2" spans="1:8" ht="18.75" x14ac:dyDescent="0.3">
      <c r="A2" s="70" t="s">
        <v>49</v>
      </c>
    </row>
    <row r="3" spans="1:8" ht="15.75" thickBot="1" x14ac:dyDescent="0.3"/>
    <row r="4" spans="1:8" x14ac:dyDescent="0.25">
      <c r="A4" s="71" t="s">
        <v>42</v>
      </c>
      <c r="B4" s="71" t="s">
        <v>20</v>
      </c>
      <c r="C4" s="72" t="s">
        <v>43</v>
      </c>
      <c r="D4" s="73" t="s">
        <v>44</v>
      </c>
      <c r="E4" s="74" t="s">
        <v>45</v>
      </c>
      <c r="F4" s="75" t="s">
        <v>46</v>
      </c>
      <c r="G4" s="72" t="s">
        <v>29</v>
      </c>
      <c r="H4" s="73" t="s">
        <v>27</v>
      </c>
    </row>
    <row r="5" spans="1:8" x14ac:dyDescent="0.25">
      <c r="A5" s="99" t="s">
        <v>8</v>
      </c>
      <c r="B5" s="76">
        <v>309</v>
      </c>
      <c r="C5" s="77">
        <v>2</v>
      </c>
      <c r="D5" s="78">
        <f>IFERROR(C5/B5,0)</f>
        <v>6.4724919093851136E-3</v>
      </c>
      <c r="E5" s="79">
        <v>149</v>
      </c>
      <c r="F5" s="80">
        <f>IFERROR(E5/B5,0)</f>
        <v>0.48220064724919093</v>
      </c>
      <c r="G5" s="77">
        <v>108</v>
      </c>
      <c r="H5" s="78">
        <f>IFERROR(G5/B5,0)</f>
        <v>0.34951456310679613</v>
      </c>
    </row>
    <row r="6" spans="1:8" x14ac:dyDescent="0.25">
      <c r="A6" s="100" t="s">
        <v>9</v>
      </c>
      <c r="B6" s="81">
        <v>195</v>
      </c>
      <c r="C6" s="82">
        <v>2</v>
      </c>
      <c r="D6" s="83">
        <f t="shared" ref="D6:D20" si="0">IFERROR(C6/B6,0)</f>
        <v>1.0256410256410256E-2</v>
      </c>
      <c r="E6" s="84">
        <v>88</v>
      </c>
      <c r="F6" s="85">
        <f t="shared" ref="F6:F20" si="1">IFERROR(E6/B6,0)</f>
        <v>0.45128205128205129</v>
      </c>
      <c r="G6" s="82">
        <v>69</v>
      </c>
      <c r="H6" s="83">
        <f t="shared" ref="H6:H20" si="2">IFERROR(G6/B6,0)</f>
        <v>0.35384615384615387</v>
      </c>
    </row>
    <row r="7" spans="1:8" x14ac:dyDescent="0.25">
      <c r="A7" s="100" t="s">
        <v>11</v>
      </c>
      <c r="B7" s="81">
        <v>92</v>
      </c>
      <c r="C7" s="82">
        <v>0</v>
      </c>
      <c r="D7" s="83">
        <f t="shared" si="0"/>
        <v>0</v>
      </c>
      <c r="E7" s="84">
        <v>49</v>
      </c>
      <c r="F7" s="85">
        <f t="shared" si="1"/>
        <v>0.53260869565217395</v>
      </c>
      <c r="G7" s="82">
        <v>34</v>
      </c>
      <c r="H7" s="83">
        <f t="shared" si="2"/>
        <v>0.36956521739130432</v>
      </c>
    </row>
    <row r="8" spans="1:8" x14ac:dyDescent="0.25">
      <c r="A8" s="100" t="s">
        <v>47</v>
      </c>
      <c r="B8" s="81">
        <v>0</v>
      </c>
      <c r="C8" s="82">
        <v>0</v>
      </c>
      <c r="D8" s="83">
        <f t="shared" si="0"/>
        <v>0</v>
      </c>
      <c r="E8" s="84">
        <v>0</v>
      </c>
      <c r="F8" s="85">
        <f t="shared" si="1"/>
        <v>0</v>
      </c>
      <c r="G8" s="82">
        <v>0</v>
      </c>
      <c r="H8" s="83">
        <f t="shared" si="2"/>
        <v>0</v>
      </c>
    </row>
    <row r="9" spans="1:8" x14ac:dyDescent="0.25">
      <c r="A9" s="100" t="s">
        <v>12</v>
      </c>
      <c r="B9" s="81">
        <v>22</v>
      </c>
      <c r="C9" s="82">
        <v>0</v>
      </c>
      <c r="D9" s="83">
        <f t="shared" si="0"/>
        <v>0</v>
      </c>
      <c r="E9" s="84">
        <v>12</v>
      </c>
      <c r="F9" s="85">
        <f t="shared" si="1"/>
        <v>0.54545454545454541</v>
      </c>
      <c r="G9" s="82">
        <v>5</v>
      </c>
      <c r="H9" s="83">
        <f t="shared" si="2"/>
        <v>0.22727272727272727</v>
      </c>
    </row>
    <row r="10" spans="1:8" x14ac:dyDescent="0.25">
      <c r="A10" s="99" t="s">
        <v>13</v>
      </c>
      <c r="B10" s="76">
        <v>8</v>
      </c>
      <c r="C10" s="77">
        <v>0</v>
      </c>
      <c r="D10" s="78">
        <f t="shared" si="0"/>
        <v>0</v>
      </c>
      <c r="E10" s="79">
        <v>4</v>
      </c>
      <c r="F10" s="80">
        <f t="shared" si="1"/>
        <v>0.5</v>
      </c>
      <c r="G10" s="77">
        <v>4</v>
      </c>
      <c r="H10" s="78">
        <f t="shared" si="2"/>
        <v>0.5</v>
      </c>
    </row>
    <row r="11" spans="1:8" x14ac:dyDescent="0.25">
      <c r="A11" s="100" t="s">
        <v>14</v>
      </c>
      <c r="B11" s="81">
        <v>8</v>
      </c>
      <c r="C11" s="82">
        <v>0</v>
      </c>
      <c r="D11" s="83">
        <f t="shared" si="0"/>
        <v>0</v>
      </c>
      <c r="E11" s="84">
        <v>4</v>
      </c>
      <c r="F11" s="85">
        <f t="shared" si="1"/>
        <v>0.5</v>
      </c>
      <c r="G11" s="82">
        <v>4</v>
      </c>
      <c r="H11" s="83">
        <f t="shared" si="2"/>
        <v>0.5</v>
      </c>
    </row>
    <row r="12" spans="1:8" x14ac:dyDescent="0.25">
      <c r="A12" s="100" t="s">
        <v>16</v>
      </c>
      <c r="B12" s="81">
        <v>0</v>
      </c>
      <c r="C12" s="82">
        <v>0</v>
      </c>
      <c r="D12" s="83">
        <f t="shared" si="0"/>
        <v>0</v>
      </c>
      <c r="E12" s="84">
        <v>0</v>
      </c>
      <c r="F12" s="85">
        <f t="shared" si="1"/>
        <v>0</v>
      </c>
      <c r="G12" s="82">
        <v>0</v>
      </c>
      <c r="H12" s="83">
        <f t="shared" si="2"/>
        <v>0</v>
      </c>
    </row>
    <row r="13" spans="1:8" x14ac:dyDescent="0.25">
      <c r="A13" s="100" t="s">
        <v>22</v>
      </c>
      <c r="B13" s="81">
        <v>0</v>
      </c>
      <c r="C13" s="82">
        <v>0</v>
      </c>
      <c r="D13" s="83">
        <f t="shared" si="0"/>
        <v>0</v>
      </c>
      <c r="E13" s="84">
        <v>0</v>
      </c>
      <c r="F13" s="85">
        <f t="shared" si="1"/>
        <v>0</v>
      </c>
      <c r="G13" s="82">
        <v>0</v>
      </c>
      <c r="H13" s="83">
        <f t="shared" si="2"/>
        <v>0</v>
      </c>
    </row>
    <row r="14" spans="1:8" x14ac:dyDescent="0.25">
      <c r="A14" s="100" t="s">
        <v>17</v>
      </c>
      <c r="B14" s="81">
        <v>0</v>
      </c>
      <c r="C14" s="82">
        <v>0</v>
      </c>
      <c r="D14" s="83">
        <f t="shared" si="0"/>
        <v>0</v>
      </c>
      <c r="E14" s="84">
        <v>0</v>
      </c>
      <c r="F14" s="85">
        <f t="shared" si="1"/>
        <v>0</v>
      </c>
      <c r="G14" s="82">
        <v>0</v>
      </c>
      <c r="H14" s="83">
        <f t="shared" si="2"/>
        <v>0</v>
      </c>
    </row>
    <row r="15" spans="1:8" x14ac:dyDescent="0.25">
      <c r="A15" s="99" t="s">
        <v>1</v>
      </c>
      <c r="B15" s="76">
        <v>145</v>
      </c>
      <c r="C15" s="77">
        <v>4</v>
      </c>
      <c r="D15" s="78">
        <f t="shared" si="0"/>
        <v>2.7586206896551724E-2</v>
      </c>
      <c r="E15" s="79">
        <v>77</v>
      </c>
      <c r="F15" s="80">
        <f t="shared" si="1"/>
        <v>0.53103448275862064</v>
      </c>
      <c r="G15" s="77">
        <v>48</v>
      </c>
      <c r="H15" s="78">
        <f t="shared" si="2"/>
        <v>0.33103448275862069</v>
      </c>
    </row>
    <row r="16" spans="1:8" x14ac:dyDescent="0.25">
      <c r="A16" s="100" t="s">
        <v>2</v>
      </c>
      <c r="B16" s="81">
        <v>36</v>
      </c>
      <c r="C16" s="82">
        <v>3</v>
      </c>
      <c r="D16" s="83">
        <f t="shared" si="0"/>
        <v>8.3333333333333329E-2</v>
      </c>
      <c r="E16" s="84">
        <v>18</v>
      </c>
      <c r="F16" s="85">
        <f t="shared" si="1"/>
        <v>0.5</v>
      </c>
      <c r="G16" s="82">
        <v>11</v>
      </c>
      <c r="H16" s="83">
        <f t="shared" si="2"/>
        <v>0.30555555555555558</v>
      </c>
    </row>
    <row r="17" spans="1:8" x14ac:dyDescent="0.25">
      <c r="A17" s="100" t="s">
        <v>5</v>
      </c>
      <c r="B17" s="81">
        <v>86</v>
      </c>
      <c r="C17" s="82">
        <v>1</v>
      </c>
      <c r="D17" s="83">
        <f t="shared" si="0"/>
        <v>1.1627906976744186E-2</v>
      </c>
      <c r="E17" s="84">
        <v>49</v>
      </c>
      <c r="F17" s="85">
        <f t="shared" si="1"/>
        <v>0.56976744186046513</v>
      </c>
      <c r="G17" s="82">
        <v>27</v>
      </c>
      <c r="H17" s="83">
        <f t="shared" si="2"/>
        <v>0.31395348837209303</v>
      </c>
    </row>
    <row r="18" spans="1:8" x14ac:dyDescent="0.25">
      <c r="A18" s="100" t="s">
        <v>23</v>
      </c>
      <c r="B18" s="81">
        <v>4</v>
      </c>
      <c r="C18" s="82">
        <v>0</v>
      </c>
      <c r="D18" s="83">
        <f t="shared" si="0"/>
        <v>0</v>
      </c>
      <c r="E18" s="84">
        <v>0</v>
      </c>
      <c r="F18" s="85">
        <f t="shared" si="1"/>
        <v>0</v>
      </c>
      <c r="G18" s="82">
        <v>4</v>
      </c>
      <c r="H18" s="83">
        <f t="shared" si="2"/>
        <v>1</v>
      </c>
    </row>
    <row r="19" spans="1:8" x14ac:dyDescent="0.25">
      <c r="A19" s="100" t="s">
        <v>7</v>
      </c>
      <c r="B19" s="81">
        <v>19</v>
      </c>
      <c r="C19" s="82">
        <v>0</v>
      </c>
      <c r="D19" s="83">
        <f t="shared" si="0"/>
        <v>0</v>
      </c>
      <c r="E19" s="84">
        <v>10</v>
      </c>
      <c r="F19" s="85">
        <f t="shared" si="1"/>
        <v>0.52631578947368418</v>
      </c>
      <c r="G19" s="82">
        <v>6</v>
      </c>
      <c r="H19" s="83">
        <f t="shared" si="2"/>
        <v>0.31578947368421051</v>
      </c>
    </row>
    <row r="20" spans="1:8" ht="15.75" thickBot="1" x14ac:dyDescent="0.3">
      <c r="A20" s="101" t="s">
        <v>18</v>
      </c>
      <c r="B20" s="86">
        <v>462</v>
      </c>
      <c r="C20" s="87">
        <v>6</v>
      </c>
      <c r="D20" s="88">
        <f t="shared" si="0"/>
        <v>1.2987012987012988E-2</v>
      </c>
      <c r="E20" s="89">
        <v>230</v>
      </c>
      <c r="F20" s="90">
        <f t="shared" si="1"/>
        <v>0.49783549783549785</v>
      </c>
      <c r="G20" s="87">
        <v>160</v>
      </c>
      <c r="H20" s="88">
        <f t="shared" si="2"/>
        <v>0.34632034632034631</v>
      </c>
    </row>
    <row r="21" spans="1:8" x14ac:dyDescent="0.25">
      <c r="A21" s="98" t="s">
        <v>30</v>
      </c>
    </row>
    <row r="23" spans="1:8" ht="15.75" thickBot="1" x14ac:dyDescent="0.3"/>
    <row r="24" spans="1:8" x14ac:dyDescent="0.25">
      <c r="A24" s="16" t="s">
        <v>24</v>
      </c>
      <c r="B24" s="71" t="s">
        <v>20</v>
      </c>
      <c r="C24" s="72" t="s">
        <v>43</v>
      </c>
      <c r="D24" s="73" t="s">
        <v>44</v>
      </c>
      <c r="E24" s="74" t="s">
        <v>45</v>
      </c>
      <c r="F24" s="75" t="s">
        <v>46</v>
      </c>
      <c r="G24" s="72" t="s">
        <v>29</v>
      </c>
      <c r="H24" s="73" t="s">
        <v>27</v>
      </c>
    </row>
    <row r="25" spans="1:8" x14ac:dyDescent="0.25">
      <c r="A25" s="49" t="s">
        <v>15</v>
      </c>
      <c r="B25" s="21">
        <f>B10</f>
        <v>8</v>
      </c>
      <c r="C25" s="21">
        <f t="shared" ref="C25:G25" si="3">C10</f>
        <v>0</v>
      </c>
      <c r="D25" s="102">
        <f t="shared" ref="D25:D31" si="4">IFERROR(C25/B25,0)</f>
        <v>0</v>
      </c>
      <c r="E25" s="21">
        <f t="shared" si="3"/>
        <v>4</v>
      </c>
      <c r="F25" s="102">
        <f t="shared" ref="F25:F31" si="5">IFERROR(E25/B25,0)</f>
        <v>0.5</v>
      </c>
      <c r="G25" s="21">
        <f t="shared" si="3"/>
        <v>4</v>
      </c>
      <c r="H25" s="102">
        <f t="shared" ref="H25:H31" si="6">IFERROR(G25/B25,0)</f>
        <v>0.5</v>
      </c>
    </row>
    <row r="26" spans="1:8" x14ac:dyDescent="0.25">
      <c r="A26" s="49" t="s">
        <v>4</v>
      </c>
      <c r="B26" s="21">
        <f>B16+B18+B19</f>
        <v>59</v>
      </c>
      <c r="C26" s="21">
        <f t="shared" ref="C26:G26" si="7">C16+C18+C19</f>
        <v>3</v>
      </c>
      <c r="D26" s="102">
        <f t="shared" si="4"/>
        <v>5.0847457627118647E-2</v>
      </c>
      <c r="E26" s="21">
        <f t="shared" si="7"/>
        <v>28</v>
      </c>
      <c r="F26" s="102">
        <f t="shared" si="5"/>
        <v>0.47457627118644069</v>
      </c>
      <c r="G26" s="21">
        <f t="shared" si="7"/>
        <v>21</v>
      </c>
      <c r="H26" s="102">
        <f t="shared" si="6"/>
        <v>0.3559322033898305</v>
      </c>
    </row>
    <row r="27" spans="1:8" x14ac:dyDescent="0.25">
      <c r="A27" s="49" t="s">
        <v>3</v>
      </c>
      <c r="B27" s="21">
        <f>B7</f>
        <v>92</v>
      </c>
      <c r="C27" s="21">
        <f t="shared" ref="C27:G27" si="8">C7</f>
        <v>0</v>
      </c>
      <c r="D27" s="102">
        <f t="shared" si="4"/>
        <v>0</v>
      </c>
      <c r="E27" s="21">
        <f t="shared" si="8"/>
        <v>49</v>
      </c>
      <c r="F27" s="102">
        <f t="shared" si="5"/>
        <v>0.53260869565217395</v>
      </c>
      <c r="G27" s="21">
        <f t="shared" si="8"/>
        <v>34</v>
      </c>
      <c r="H27" s="102">
        <f t="shared" si="6"/>
        <v>0.36956521739130432</v>
      </c>
    </row>
    <row r="28" spans="1:8" x14ac:dyDescent="0.25">
      <c r="A28" s="49" t="s">
        <v>10</v>
      </c>
      <c r="B28" s="21">
        <f>B6+B9</f>
        <v>217</v>
      </c>
      <c r="C28" s="21">
        <f t="shared" ref="C28:G28" si="9">C6+C9</f>
        <v>2</v>
      </c>
      <c r="D28" s="102">
        <f t="shared" si="4"/>
        <v>9.2165898617511521E-3</v>
      </c>
      <c r="E28" s="21">
        <f t="shared" si="9"/>
        <v>100</v>
      </c>
      <c r="F28" s="102">
        <f t="shared" si="5"/>
        <v>0.46082949308755761</v>
      </c>
      <c r="G28" s="21">
        <f t="shared" si="9"/>
        <v>74</v>
      </c>
      <c r="H28" s="102">
        <f t="shared" si="6"/>
        <v>0.34101382488479265</v>
      </c>
    </row>
    <row r="29" spans="1:8" x14ac:dyDescent="0.25">
      <c r="A29" s="49" t="s">
        <v>25</v>
      </c>
      <c r="B29" s="21">
        <f>B8</f>
        <v>0</v>
      </c>
      <c r="C29" s="21">
        <f t="shared" ref="C29:G29" si="10">C8</f>
        <v>0</v>
      </c>
      <c r="D29" s="102">
        <f t="shared" si="4"/>
        <v>0</v>
      </c>
      <c r="E29" s="21">
        <f t="shared" si="10"/>
        <v>0</v>
      </c>
      <c r="F29" s="102">
        <f t="shared" si="5"/>
        <v>0</v>
      </c>
      <c r="G29" s="21">
        <f t="shared" si="10"/>
        <v>0</v>
      </c>
      <c r="H29" s="102">
        <f t="shared" si="6"/>
        <v>0</v>
      </c>
    </row>
    <row r="30" spans="1:8" x14ac:dyDescent="0.25">
      <c r="A30" s="49" t="s">
        <v>6</v>
      </c>
      <c r="B30" s="21">
        <f>B17</f>
        <v>86</v>
      </c>
      <c r="C30" s="21">
        <f t="shared" ref="C30:G30" si="11">C17</f>
        <v>1</v>
      </c>
      <c r="D30" s="102">
        <f t="shared" si="4"/>
        <v>1.1627906976744186E-2</v>
      </c>
      <c r="E30" s="21">
        <f t="shared" si="11"/>
        <v>49</v>
      </c>
      <c r="F30" s="102">
        <f t="shared" si="5"/>
        <v>0.56976744186046513</v>
      </c>
      <c r="G30" s="21">
        <f t="shared" si="11"/>
        <v>27</v>
      </c>
      <c r="H30" s="102">
        <f t="shared" si="6"/>
        <v>0.31395348837209303</v>
      </c>
    </row>
    <row r="31" spans="1:8" ht="15.75" thickBot="1" x14ac:dyDescent="0.3">
      <c r="A31" s="50" t="s">
        <v>18</v>
      </c>
      <c r="B31" s="55">
        <f>SUM(B25:B30)</f>
        <v>462</v>
      </c>
      <c r="C31" s="55">
        <f t="shared" ref="C31:G31" si="12">SUM(C25:C30)</f>
        <v>6</v>
      </c>
      <c r="D31" s="103">
        <f t="shared" si="4"/>
        <v>1.2987012987012988E-2</v>
      </c>
      <c r="E31" s="55">
        <f t="shared" si="12"/>
        <v>230</v>
      </c>
      <c r="F31" s="103">
        <f t="shared" si="5"/>
        <v>0.49783549783549785</v>
      </c>
      <c r="G31" s="55">
        <f t="shared" si="12"/>
        <v>160</v>
      </c>
      <c r="H31" s="103">
        <f t="shared" si="6"/>
        <v>0.34632034632034631</v>
      </c>
    </row>
    <row r="32" spans="1:8" x14ac:dyDescent="0.25">
      <c r="A32" s="98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C4A0-7B27-4A91-8252-80320E51C629}">
  <dimension ref="A1:F32"/>
  <sheetViews>
    <sheetView showGridLines="0" zoomScaleNormal="100" workbookViewId="0">
      <selection activeCell="H15" sqref="H15"/>
    </sheetView>
  </sheetViews>
  <sheetFormatPr baseColWidth="10" defaultRowHeight="15" x14ac:dyDescent="0.25"/>
  <cols>
    <col min="1" max="1" width="27.140625" customWidth="1"/>
    <col min="2" max="4" width="11.42578125" style="1"/>
    <col min="5" max="5" width="11.28515625" style="1" bestFit="1" customWidth="1"/>
    <col min="6" max="6" width="13.85546875" style="1" customWidth="1"/>
  </cols>
  <sheetData>
    <row r="1" spans="1:6" ht="15.75" x14ac:dyDescent="0.25">
      <c r="A1" s="3" t="s">
        <v>48</v>
      </c>
    </row>
    <row r="2" spans="1:6" x14ac:dyDescent="0.25">
      <c r="A2" s="91" t="s">
        <v>50</v>
      </c>
    </row>
    <row r="3" spans="1:6" ht="15.75" thickBot="1" x14ac:dyDescent="0.3"/>
    <row r="4" spans="1:6" x14ac:dyDescent="0.25">
      <c r="A4" s="16" t="s">
        <v>0</v>
      </c>
      <c r="B4" s="12" t="s">
        <v>20</v>
      </c>
      <c r="C4" s="6" t="s">
        <v>28</v>
      </c>
      <c r="D4" s="7" t="s">
        <v>26</v>
      </c>
      <c r="E4" s="13" t="s">
        <v>29</v>
      </c>
      <c r="F4" s="7" t="s">
        <v>27</v>
      </c>
    </row>
    <row r="5" spans="1:6" x14ac:dyDescent="0.25">
      <c r="A5" s="17" t="s">
        <v>8</v>
      </c>
      <c r="B5" s="14">
        <v>275</v>
      </c>
      <c r="C5" s="8">
        <v>12</v>
      </c>
      <c r="D5" s="9">
        <f>IFERROR(C5/B5,0)</f>
        <v>4.363636363636364E-2</v>
      </c>
      <c r="E5" s="4">
        <v>186</v>
      </c>
      <c r="F5" s="9">
        <f>IFERROR(E5/B5,0)</f>
        <v>0.67636363636363639</v>
      </c>
    </row>
    <row r="6" spans="1:6" x14ac:dyDescent="0.25">
      <c r="A6" s="18" t="s">
        <v>9</v>
      </c>
      <c r="B6" s="15">
        <v>165</v>
      </c>
      <c r="C6" s="10">
        <v>7</v>
      </c>
      <c r="D6" s="11">
        <f t="shared" ref="D6:D20" si="0">IFERROR(C6/B6,0)</f>
        <v>4.2424242424242427E-2</v>
      </c>
      <c r="E6" s="5">
        <v>108</v>
      </c>
      <c r="F6" s="11">
        <f t="shared" ref="F6:F20" si="1">IFERROR(E6/B6,0)</f>
        <v>0.65454545454545454</v>
      </c>
    </row>
    <row r="7" spans="1:6" x14ac:dyDescent="0.25">
      <c r="A7" s="18" t="s">
        <v>11</v>
      </c>
      <c r="B7" s="15">
        <v>87</v>
      </c>
      <c r="C7" s="10">
        <v>3</v>
      </c>
      <c r="D7" s="11">
        <f t="shared" si="0"/>
        <v>3.4482758620689655E-2</v>
      </c>
      <c r="E7" s="5">
        <v>64</v>
      </c>
      <c r="F7" s="11">
        <f t="shared" si="1"/>
        <v>0.73563218390804597</v>
      </c>
    </row>
    <row r="8" spans="1:6" x14ac:dyDescent="0.25">
      <c r="A8" s="18" t="s">
        <v>21</v>
      </c>
      <c r="B8" s="15">
        <v>3</v>
      </c>
      <c r="C8" s="10">
        <v>0</v>
      </c>
      <c r="D8" s="11">
        <f t="shared" si="0"/>
        <v>0</v>
      </c>
      <c r="E8" s="5">
        <v>1</v>
      </c>
      <c r="F8" s="11">
        <f t="shared" si="1"/>
        <v>0.33333333333333331</v>
      </c>
    </row>
    <row r="9" spans="1:6" x14ac:dyDescent="0.25">
      <c r="A9" s="18" t="s">
        <v>12</v>
      </c>
      <c r="B9" s="15">
        <v>20</v>
      </c>
      <c r="C9" s="10">
        <v>2</v>
      </c>
      <c r="D9" s="11">
        <f t="shared" si="0"/>
        <v>0.1</v>
      </c>
      <c r="E9" s="5">
        <v>13</v>
      </c>
      <c r="F9" s="11">
        <f t="shared" si="1"/>
        <v>0.65</v>
      </c>
    </row>
    <row r="10" spans="1:6" x14ac:dyDescent="0.25">
      <c r="A10" s="17" t="s">
        <v>13</v>
      </c>
      <c r="B10" s="14">
        <v>25</v>
      </c>
      <c r="C10" s="8">
        <v>2</v>
      </c>
      <c r="D10" s="9">
        <f t="shared" si="0"/>
        <v>0.08</v>
      </c>
      <c r="E10" s="4">
        <v>17</v>
      </c>
      <c r="F10" s="9">
        <f t="shared" si="1"/>
        <v>0.68</v>
      </c>
    </row>
    <row r="11" spans="1:6" x14ac:dyDescent="0.25">
      <c r="A11" s="18" t="s">
        <v>14</v>
      </c>
      <c r="B11" s="15">
        <v>20</v>
      </c>
      <c r="C11" s="10">
        <v>1</v>
      </c>
      <c r="D11" s="11">
        <f t="shared" si="0"/>
        <v>0.05</v>
      </c>
      <c r="E11" s="5">
        <v>13</v>
      </c>
      <c r="F11" s="11">
        <f t="shared" si="1"/>
        <v>0.65</v>
      </c>
    </row>
    <row r="12" spans="1:6" x14ac:dyDescent="0.25">
      <c r="A12" s="18" t="s">
        <v>16</v>
      </c>
      <c r="B12" s="15">
        <v>4</v>
      </c>
      <c r="C12" s="10">
        <v>0</v>
      </c>
      <c r="D12" s="11">
        <f t="shared" si="0"/>
        <v>0</v>
      </c>
      <c r="E12" s="5">
        <v>4</v>
      </c>
      <c r="F12" s="11">
        <f t="shared" si="1"/>
        <v>1</v>
      </c>
    </row>
    <row r="13" spans="1:6" x14ac:dyDescent="0.25">
      <c r="A13" s="18" t="s">
        <v>17</v>
      </c>
      <c r="B13" s="15">
        <v>1</v>
      </c>
      <c r="C13" s="10">
        <v>1</v>
      </c>
      <c r="D13" s="11">
        <f t="shared" si="0"/>
        <v>1</v>
      </c>
      <c r="E13" s="5">
        <v>0</v>
      </c>
      <c r="F13" s="11">
        <f t="shared" si="1"/>
        <v>0</v>
      </c>
    </row>
    <row r="14" spans="1:6" x14ac:dyDescent="0.25">
      <c r="A14" s="18" t="s">
        <v>22</v>
      </c>
      <c r="B14" s="15">
        <v>0</v>
      </c>
      <c r="C14" s="10">
        <v>0</v>
      </c>
      <c r="D14" s="11">
        <f t="shared" si="0"/>
        <v>0</v>
      </c>
      <c r="E14" s="5">
        <v>0</v>
      </c>
      <c r="F14" s="11">
        <f t="shared" si="1"/>
        <v>0</v>
      </c>
    </row>
    <row r="15" spans="1:6" x14ac:dyDescent="0.25">
      <c r="A15" s="17" t="s">
        <v>1</v>
      </c>
      <c r="B15" s="14">
        <v>121</v>
      </c>
      <c r="C15" s="8">
        <v>6</v>
      </c>
      <c r="D15" s="9">
        <f t="shared" si="0"/>
        <v>4.9586776859504134E-2</v>
      </c>
      <c r="E15" s="4">
        <v>86</v>
      </c>
      <c r="F15" s="9">
        <f t="shared" si="1"/>
        <v>0.71074380165289253</v>
      </c>
    </row>
    <row r="16" spans="1:6" x14ac:dyDescent="0.25">
      <c r="A16" s="18" t="s">
        <v>2</v>
      </c>
      <c r="B16" s="15">
        <v>36</v>
      </c>
      <c r="C16" s="10">
        <v>3</v>
      </c>
      <c r="D16" s="11">
        <f t="shared" si="0"/>
        <v>8.3333333333333329E-2</v>
      </c>
      <c r="E16" s="5">
        <v>24</v>
      </c>
      <c r="F16" s="11">
        <f t="shared" si="1"/>
        <v>0.66666666666666663</v>
      </c>
    </row>
    <row r="17" spans="1:6" x14ac:dyDescent="0.25">
      <c r="A17" s="18" t="s">
        <v>5</v>
      </c>
      <c r="B17" s="15">
        <v>67</v>
      </c>
      <c r="C17" s="10">
        <v>2</v>
      </c>
      <c r="D17" s="11">
        <f t="shared" si="0"/>
        <v>2.9850746268656716E-2</v>
      </c>
      <c r="E17" s="5">
        <v>50</v>
      </c>
      <c r="F17" s="11">
        <f t="shared" si="1"/>
        <v>0.74626865671641796</v>
      </c>
    </row>
    <row r="18" spans="1:6" x14ac:dyDescent="0.25">
      <c r="A18" s="18" t="s">
        <v>23</v>
      </c>
      <c r="B18" s="15">
        <v>4</v>
      </c>
      <c r="C18" s="10">
        <v>0</v>
      </c>
      <c r="D18" s="11">
        <f t="shared" si="0"/>
        <v>0</v>
      </c>
      <c r="E18" s="5">
        <v>4</v>
      </c>
      <c r="F18" s="11">
        <f t="shared" si="1"/>
        <v>1</v>
      </c>
    </row>
    <row r="19" spans="1:6" x14ac:dyDescent="0.25">
      <c r="A19" s="18" t="s">
        <v>7</v>
      </c>
      <c r="B19" s="15">
        <v>14</v>
      </c>
      <c r="C19" s="10">
        <v>1</v>
      </c>
      <c r="D19" s="11">
        <f t="shared" si="0"/>
        <v>7.1428571428571425E-2</v>
      </c>
      <c r="E19" s="5">
        <v>8</v>
      </c>
      <c r="F19" s="11">
        <f t="shared" si="1"/>
        <v>0.5714285714285714</v>
      </c>
    </row>
    <row r="20" spans="1:6" ht="15.75" thickBot="1" x14ac:dyDescent="0.3">
      <c r="A20" s="50" t="s">
        <v>18</v>
      </c>
      <c r="B20" s="51">
        <v>421</v>
      </c>
      <c r="C20" s="52">
        <v>20</v>
      </c>
      <c r="D20" s="53">
        <f t="shared" si="0"/>
        <v>4.7505938242280284E-2</v>
      </c>
      <c r="E20" s="54">
        <v>289</v>
      </c>
      <c r="F20" s="53">
        <f t="shared" si="1"/>
        <v>0.68646080760095007</v>
      </c>
    </row>
    <row r="21" spans="1:6" x14ac:dyDescent="0.25">
      <c r="A21" s="48" t="s">
        <v>30</v>
      </c>
    </row>
    <row r="23" spans="1:6" ht="15.75" thickBot="1" x14ac:dyDescent="0.3"/>
    <row r="24" spans="1:6" x14ac:dyDescent="0.25">
      <c r="A24" s="16" t="s">
        <v>24</v>
      </c>
      <c r="B24" s="20" t="s">
        <v>20</v>
      </c>
      <c r="C24" s="6" t="s">
        <v>28</v>
      </c>
      <c r="D24" s="7" t="s">
        <v>26</v>
      </c>
      <c r="E24" s="13" t="s">
        <v>29</v>
      </c>
      <c r="F24" s="7" t="s">
        <v>27</v>
      </c>
    </row>
    <row r="25" spans="1:6" x14ac:dyDescent="0.25">
      <c r="A25" s="49" t="s">
        <v>15</v>
      </c>
      <c r="B25" s="21">
        <f>B10</f>
        <v>25</v>
      </c>
      <c r="C25" s="22">
        <f t="shared" ref="C25:E25" si="2">C10</f>
        <v>2</v>
      </c>
      <c r="D25" s="11">
        <f t="shared" ref="D25:D31" si="3">IFERROR(C25/B25,0)</f>
        <v>0.08</v>
      </c>
      <c r="E25" s="23">
        <f t="shared" si="2"/>
        <v>17</v>
      </c>
      <c r="F25" s="11">
        <f t="shared" ref="F25:F31" si="4">IFERROR(E25/B25,0)</f>
        <v>0.68</v>
      </c>
    </row>
    <row r="26" spans="1:6" x14ac:dyDescent="0.25">
      <c r="A26" s="49" t="s">
        <v>4</v>
      </c>
      <c r="B26" s="21">
        <f>B16+B18+B19</f>
        <v>54</v>
      </c>
      <c r="C26" s="22">
        <f t="shared" ref="C26:E26" si="5">C16+C18+C19</f>
        <v>4</v>
      </c>
      <c r="D26" s="11">
        <f t="shared" si="3"/>
        <v>7.407407407407407E-2</v>
      </c>
      <c r="E26" s="23">
        <f t="shared" si="5"/>
        <v>36</v>
      </c>
      <c r="F26" s="11">
        <f t="shared" si="4"/>
        <v>0.66666666666666663</v>
      </c>
    </row>
    <row r="27" spans="1:6" x14ac:dyDescent="0.25">
      <c r="A27" s="49" t="s">
        <v>3</v>
      </c>
      <c r="B27" s="21">
        <f>B7</f>
        <v>87</v>
      </c>
      <c r="C27" s="22">
        <f t="shared" ref="C27:E27" si="6">C7</f>
        <v>3</v>
      </c>
      <c r="D27" s="11">
        <f t="shared" si="3"/>
        <v>3.4482758620689655E-2</v>
      </c>
      <c r="E27" s="23">
        <f t="shared" si="6"/>
        <v>64</v>
      </c>
      <c r="F27" s="11">
        <f t="shared" si="4"/>
        <v>0.73563218390804597</v>
      </c>
    </row>
    <row r="28" spans="1:6" x14ac:dyDescent="0.25">
      <c r="A28" s="49" t="s">
        <v>10</v>
      </c>
      <c r="B28" s="21">
        <f>B6+B9</f>
        <v>185</v>
      </c>
      <c r="C28" s="22">
        <f t="shared" ref="C28:E28" si="7">C6+C9</f>
        <v>9</v>
      </c>
      <c r="D28" s="11">
        <f t="shared" si="3"/>
        <v>4.8648648648648651E-2</v>
      </c>
      <c r="E28" s="23">
        <f t="shared" si="7"/>
        <v>121</v>
      </c>
      <c r="F28" s="11">
        <f t="shared" si="4"/>
        <v>0.65405405405405403</v>
      </c>
    </row>
    <row r="29" spans="1:6" x14ac:dyDescent="0.25">
      <c r="A29" s="49" t="s">
        <v>25</v>
      </c>
      <c r="B29" s="21">
        <f>B8</f>
        <v>3</v>
      </c>
      <c r="C29" s="22">
        <f t="shared" ref="C29:E29" si="8">C8</f>
        <v>0</v>
      </c>
      <c r="D29" s="11">
        <f t="shared" si="3"/>
        <v>0</v>
      </c>
      <c r="E29" s="23">
        <f t="shared" si="8"/>
        <v>1</v>
      </c>
      <c r="F29" s="11">
        <f t="shared" si="4"/>
        <v>0.33333333333333331</v>
      </c>
    </row>
    <row r="30" spans="1:6" x14ac:dyDescent="0.25">
      <c r="A30" s="49" t="s">
        <v>6</v>
      </c>
      <c r="B30" s="21">
        <f>B17</f>
        <v>67</v>
      </c>
      <c r="C30" s="22">
        <f t="shared" ref="C30:E30" si="9">C17</f>
        <v>2</v>
      </c>
      <c r="D30" s="11">
        <f t="shared" si="3"/>
        <v>2.9850746268656716E-2</v>
      </c>
      <c r="E30" s="23">
        <f t="shared" si="9"/>
        <v>50</v>
      </c>
      <c r="F30" s="11">
        <f t="shared" si="4"/>
        <v>0.74626865671641796</v>
      </c>
    </row>
    <row r="31" spans="1:6" ht="15.75" thickBot="1" x14ac:dyDescent="0.3">
      <c r="A31" s="50" t="s">
        <v>18</v>
      </c>
      <c r="B31" s="55">
        <f>SUM(B25:B30)</f>
        <v>421</v>
      </c>
      <c r="C31" s="56">
        <f t="shared" ref="C31:E31" si="10">SUM(C25:C30)</f>
        <v>20</v>
      </c>
      <c r="D31" s="57">
        <f t="shared" si="3"/>
        <v>4.7505938242280284E-2</v>
      </c>
      <c r="E31" s="58">
        <f t="shared" si="10"/>
        <v>289</v>
      </c>
      <c r="F31" s="57">
        <f t="shared" si="4"/>
        <v>0.68646080760095007</v>
      </c>
    </row>
    <row r="32" spans="1:6" x14ac:dyDescent="0.25">
      <c r="A32" s="48" t="s">
        <v>30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09570-8C4C-443B-A013-1552B86F1E1F}">
  <dimension ref="A1:G37"/>
  <sheetViews>
    <sheetView showGridLines="0" zoomScaleNormal="100" workbookViewId="0">
      <selection activeCell="C17" sqref="C17"/>
    </sheetView>
  </sheetViews>
  <sheetFormatPr baseColWidth="10" defaultRowHeight="15" x14ac:dyDescent="0.25"/>
  <cols>
    <col min="1" max="1" width="34" customWidth="1"/>
  </cols>
  <sheetData>
    <row r="1" spans="1:7" ht="16.5" x14ac:dyDescent="0.3">
      <c r="A1" s="3" t="s">
        <v>51</v>
      </c>
      <c r="C1" s="2"/>
    </row>
    <row r="2" spans="1:7" ht="15.75" x14ac:dyDescent="0.25">
      <c r="A2" s="3" t="s">
        <v>31</v>
      </c>
    </row>
    <row r="6" spans="1:7" x14ac:dyDescent="0.25">
      <c r="A6" s="104"/>
      <c r="B6" s="105" t="s">
        <v>32</v>
      </c>
      <c r="C6" s="119" t="s">
        <v>33</v>
      </c>
      <c r="D6" s="119"/>
      <c r="E6" s="119" t="s">
        <v>19</v>
      </c>
      <c r="F6" s="119"/>
      <c r="G6" s="117" t="s">
        <v>18</v>
      </c>
    </row>
    <row r="7" spans="1:7" ht="45" x14ac:dyDescent="0.25">
      <c r="A7" s="106" t="s">
        <v>0</v>
      </c>
      <c r="B7" s="107" t="s">
        <v>39</v>
      </c>
      <c r="C7" s="107" t="s">
        <v>40</v>
      </c>
      <c r="D7" s="107" t="s">
        <v>39</v>
      </c>
      <c r="E7" s="107" t="s">
        <v>40</v>
      </c>
      <c r="F7" s="107" t="s">
        <v>39</v>
      </c>
      <c r="G7" s="118"/>
    </row>
    <row r="8" spans="1:7" x14ac:dyDescent="0.25">
      <c r="A8" s="108" t="s">
        <v>8</v>
      </c>
      <c r="B8" s="109">
        <v>1</v>
      </c>
      <c r="C8" s="109">
        <v>63</v>
      </c>
      <c r="D8" s="109">
        <v>26</v>
      </c>
      <c r="E8" s="109">
        <v>44</v>
      </c>
      <c r="F8" s="109">
        <v>20</v>
      </c>
      <c r="G8" s="109">
        <v>154</v>
      </c>
    </row>
    <row r="9" spans="1:7" x14ac:dyDescent="0.25">
      <c r="A9" s="110" t="s">
        <v>9</v>
      </c>
      <c r="B9" s="111">
        <v>1</v>
      </c>
      <c r="C9" s="111">
        <v>32</v>
      </c>
      <c r="D9" s="111">
        <v>15</v>
      </c>
      <c r="E9" s="111">
        <v>26</v>
      </c>
      <c r="F9" s="111">
        <v>10</v>
      </c>
      <c r="G9" s="111">
        <v>84</v>
      </c>
    </row>
    <row r="10" spans="1:7" x14ac:dyDescent="0.25">
      <c r="A10" s="110" t="s">
        <v>11</v>
      </c>
      <c r="B10" s="111">
        <v>0</v>
      </c>
      <c r="C10" s="111">
        <v>25</v>
      </c>
      <c r="D10" s="111">
        <v>7</v>
      </c>
      <c r="E10" s="111">
        <v>17</v>
      </c>
      <c r="F10" s="111">
        <v>9</v>
      </c>
      <c r="G10" s="111">
        <v>58</v>
      </c>
    </row>
    <row r="11" spans="1:7" x14ac:dyDescent="0.25">
      <c r="A11" s="110" t="s">
        <v>21</v>
      </c>
      <c r="B11" s="111">
        <v>0</v>
      </c>
      <c r="C11" s="111">
        <v>0</v>
      </c>
      <c r="D11" s="111">
        <v>0</v>
      </c>
      <c r="E11" s="111">
        <v>0</v>
      </c>
      <c r="F11" s="111">
        <v>0</v>
      </c>
      <c r="G11" s="111">
        <v>0</v>
      </c>
    </row>
    <row r="12" spans="1:7" x14ac:dyDescent="0.25">
      <c r="A12" s="110" t="s">
        <v>12</v>
      </c>
      <c r="B12" s="111">
        <v>0</v>
      </c>
      <c r="C12" s="111">
        <v>6</v>
      </c>
      <c r="D12" s="111">
        <v>4</v>
      </c>
      <c r="E12" s="111">
        <v>1</v>
      </c>
      <c r="F12" s="111">
        <v>1</v>
      </c>
      <c r="G12" s="111">
        <v>12</v>
      </c>
    </row>
    <row r="13" spans="1:7" x14ac:dyDescent="0.25">
      <c r="A13" s="108" t="s">
        <v>13</v>
      </c>
      <c r="B13" s="109">
        <v>0</v>
      </c>
      <c r="C13" s="109">
        <v>2</v>
      </c>
      <c r="D13" s="109">
        <v>0</v>
      </c>
      <c r="E13" s="109">
        <v>0</v>
      </c>
      <c r="F13" s="109">
        <v>3</v>
      </c>
      <c r="G13" s="109">
        <v>5</v>
      </c>
    </row>
    <row r="14" spans="1:7" x14ac:dyDescent="0.25">
      <c r="A14" s="110" t="s">
        <v>14</v>
      </c>
      <c r="B14" s="111">
        <v>0</v>
      </c>
      <c r="C14" s="111">
        <v>2</v>
      </c>
      <c r="D14" s="111">
        <v>0</v>
      </c>
      <c r="E14" s="111">
        <v>0</v>
      </c>
      <c r="F14" s="111">
        <v>3</v>
      </c>
      <c r="G14" s="111">
        <v>5</v>
      </c>
    </row>
    <row r="15" spans="1:7" x14ac:dyDescent="0.25">
      <c r="A15" s="110" t="s">
        <v>16</v>
      </c>
      <c r="B15" s="111">
        <v>0</v>
      </c>
      <c r="C15" s="111">
        <v>0</v>
      </c>
      <c r="D15" s="111">
        <v>0</v>
      </c>
      <c r="E15" s="111">
        <v>0</v>
      </c>
      <c r="F15" s="111">
        <v>0</v>
      </c>
      <c r="G15" s="111">
        <v>0</v>
      </c>
    </row>
    <row r="16" spans="1:7" x14ac:dyDescent="0.25">
      <c r="A16" s="110" t="s">
        <v>22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</row>
    <row r="17" spans="1:7" x14ac:dyDescent="0.25">
      <c r="A17" s="110" t="s">
        <v>17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</row>
    <row r="18" spans="1:7" x14ac:dyDescent="0.25">
      <c r="A18" s="108" t="s">
        <v>1</v>
      </c>
      <c r="B18" s="109">
        <v>4</v>
      </c>
      <c r="C18" s="109">
        <v>43</v>
      </c>
      <c r="D18" s="109">
        <v>12</v>
      </c>
      <c r="E18" s="109">
        <v>24</v>
      </c>
      <c r="F18" s="109">
        <v>9</v>
      </c>
      <c r="G18" s="109">
        <v>92</v>
      </c>
    </row>
    <row r="19" spans="1:7" x14ac:dyDescent="0.25">
      <c r="A19" s="110" t="s">
        <v>2</v>
      </c>
      <c r="B19" s="111">
        <v>3</v>
      </c>
      <c r="C19" s="111">
        <v>9</v>
      </c>
      <c r="D19" s="111">
        <v>3</v>
      </c>
      <c r="E19" s="111">
        <v>3</v>
      </c>
      <c r="F19" s="111">
        <v>2</v>
      </c>
      <c r="G19" s="111">
        <v>20</v>
      </c>
    </row>
    <row r="20" spans="1:7" x14ac:dyDescent="0.25">
      <c r="A20" s="110" t="s">
        <v>5</v>
      </c>
      <c r="B20" s="111">
        <v>1</v>
      </c>
      <c r="C20" s="111">
        <v>31</v>
      </c>
      <c r="D20" s="111">
        <v>8</v>
      </c>
      <c r="E20" s="111">
        <v>15</v>
      </c>
      <c r="F20" s="111">
        <v>4</v>
      </c>
      <c r="G20" s="111">
        <v>59</v>
      </c>
    </row>
    <row r="21" spans="1:7" x14ac:dyDescent="0.25">
      <c r="A21" s="110" t="s">
        <v>23</v>
      </c>
      <c r="B21" s="111">
        <v>0</v>
      </c>
      <c r="C21" s="111">
        <v>0</v>
      </c>
      <c r="D21" s="111">
        <v>0</v>
      </c>
      <c r="E21" s="111">
        <v>2</v>
      </c>
      <c r="F21" s="111">
        <v>1</v>
      </c>
      <c r="G21" s="111">
        <v>3</v>
      </c>
    </row>
    <row r="22" spans="1:7" x14ac:dyDescent="0.25">
      <c r="A22" s="110" t="s">
        <v>7</v>
      </c>
      <c r="B22" s="111">
        <v>0</v>
      </c>
      <c r="C22" s="111">
        <v>3</v>
      </c>
      <c r="D22" s="111">
        <v>1</v>
      </c>
      <c r="E22" s="111">
        <v>4</v>
      </c>
      <c r="F22" s="111">
        <v>2</v>
      </c>
      <c r="G22" s="111">
        <v>10</v>
      </c>
    </row>
    <row r="23" spans="1:7" x14ac:dyDescent="0.25">
      <c r="A23" s="112" t="s">
        <v>18</v>
      </c>
      <c r="B23" s="113">
        <v>5</v>
      </c>
      <c r="C23" s="113">
        <v>108</v>
      </c>
      <c r="D23" s="113">
        <v>38</v>
      </c>
      <c r="E23" s="113">
        <v>68</v>
      </c>
      <c r="F23" s="113">
        <v>32</v>
      </c>
      <c r="G23" s="113">
        <v>251</v>
      </c>
    </row>
    <row r="24" spans="1:7" x14ac:dyDescent="0.25">
      <c r="A24" s="24" t="s">
        <v>34</v>
      </c>
    </row>
    <row r="28" spans="1:7" ht="15" customHeight="1" x14ac:dyDescent="0.25">
      <c r="A28" s="104"/>
      <c r="B28" s="105"/>
      <c r="C28" s="119" t="s">
        <v>33</v>
      </c>
      <c r="D28" s="119"/>
      <c r="E28" s="119" t="s">
        <v>19</v>
      </c>
      <c r="F28" s="119"/>
      <c r="G28" s="120" t="s">
        <v>18</v>
      </c>
    </row>
    <row r="29" spans="1:7" ht="45" x14ac:dyDescent="0.25">
      <c r="A29" s="106" t="s">
        <v>24</v>
      </c>
      <c r="B29" s="107" t="s">
        <v>39</v>
      </c>
      <c r="C29" s="107" t="s">
        <v>40</v>
      </c>
      <c r="D29" s="107" t="s">
        <v>39</v>
      </c>
      <c r="E29" s="107" t="s">
        <v>40</v>
      </c>
      <c r="F29" s="107" t="s">
        <v>39</v>
      </c>
      <c r="G29" s="120"/>
    </row>
    <row r="30" spans="1:7" x14ac:dyDescent="0.25">
      <c r="A30" s="114" t="s">
        <v>15</v>
      </c>
      <c r="B30" s="111">
        <f t="shared" ref="B30:G30" si="0">B13</f>
        <v>0</v>
      </c>
      <c r="C30" s="111">
        <f t="shared" si="0"/>
        <v>2</v>
      </c>
      <c r="D30" s="111">
        <f t="shared" si="0"/>
        <v>0</v>
      </c>
      <c r="E30" s="111">
        <f t="shared" si="0"/>
        <v>0</v>
      </c>
      <c r="F30" s="111">
        <f t="shared" si="0"/>
        <v>3</v>
      </c>
      <c r="G30" s="111">
        <f t="shared" si="0"/>
        <v>5</v>
      </c>
    </row>
    <row r="31" spans="1:7" x14ac:dyDescent="0.25">
      <c r="A31" s="114" t="s">
        <v>4</v>
      </c>
      <c r="B31" s="111">
        <f t="shared" ref="B31:G31" si="1">B19+B21+B22</f>
        <v>3</v>
      </c>
      <c r="C31" s="111">
        <f t="shared" si="1"/>
        <v>12</v>
      </c>
      <c r="D31" s="111">
        <f t="shared" si="1"/>
        <v>4</v>
      </c>
      <c r="E31" s="111">
        <f t="shared" si="1"/>
        <v>9</v>
      </c>
      <c r="F31" s="111">
        <f t="shared" si="1"/>
        <v>5</v>
      </c>
      <c r="G31" s="111">
        <f t="shared" si="1"/>
        <v>33</v>
      </c>
    </row>
    <row r="32" spans="1:7" x14ac:dyDescent="0.25">
      <c r="A32" s="114" t="s">
        <v>3</v>
      </c>
      <c r="B32" s="111">
        <f t="shared" ref="B32:G32" si="2">B10</f>
        <v>0</v>
      </c>
      <c r="C32" s="111">
        <f t="shared" si="2"/>
        <v>25</v>
      </c>
      <c r="D32" s="111">
        <f t="shared" si="2"/>
        <v>7</v>
      </c>
      <c r="E32" s="111">
        <f t="shared" si="2"/>
        <v>17</v>
      </c>
      <c r="F32" s="111">
        <f t="shared" si="2"/>
        <v>9</v>
      </c>
      <c r="G32" s="111">
        <f t="shared" si="2"/>
        <v>58</v>
      </c>
    </row>
    <row r="33" spans="1:7" x14ac:dyDescent="0.25">
      <c r="A33" s="114" t="s">
        <v>10</v>
      </c>
      <c r="B33" s="111">
        <f t="shared" ref="B33:G33" si="3">B9+B12</f>
        <v>1</v>
      </c>
      <c r="C33" s="111">
        <f t="shared" si="3"/>
        <v>38</v>
      </c>
      <c r="D33" s="111">
        <f t="shared" si="3"/>
        <v>19</v>
      </c>
      <c r="E33" s="111">
        <f t="shared" si="3"/>
        <v>27</v>
      </c>
      <c r="F33" s="111">
        <f t="shared" si="3"/>
        <v>11</v>
      </c>
      <c r="G33" s="111">
        <f t="shared" si="3"/>
        <v>96</v>
      </c>
    </row>
    <row r="34" spans="1:7" x14ac:dyDescent="0.25">
      <c r="A34" s="114" t="s">
        <v>25</v>
      </c>
      <c r="B34" s="111">
        <f t="shared" ref="B34:G34" si="4">B11</f>
        <v>0</v>
      </c>
      <c r="C34" s="111">
        <f t="shared" si="4"/>
        <v>0</v>
      </c>
      <c r="D34" s="111">
        <f t="shared" si="4"/>
        <v>0</v>
      </c>
      <c r="E34" s="111">
        <f t="shared" si="4"/>
        <v>0</v>
      </c>
      <c r="F34" s="111">
        <f t="shared" si="4"/>
        <v>0</v>
      </c>
      <c r="G34" s="111">
        <f t="shared" si="4"/>
        <v>0</v>
      </c>
    </row>
    <row r="35" spans="1:7" x14ac:dyDescent="0.25">
      <c r="A35" s="114" t="s">
        <v>6</v>
      </c>
      <c r="B35" s="111">
        <f t="shared" ref="B35:G35" si="5">B20</f>
        <v>1</v>
      </c>
      <c r="C35" s="111">
        <f t="shared" si="5"/>
        <v>31</v>
      </c>
      <c r="D35" s="111">
        <f t="shared" si="5"/>
        <v>8</v>
      </c>
      <c r="E35" s="111">
        <f t="shared" si="5"/>
        <v>15</v>
      </c>
      <c r="F35" s="111">
        <f t="shared" si="5"/>
        <v>4</v>
      </c>
      <c r="G35" s="111">
        <f t="shared" si="5"/>
        <v>59</v>
      </c>
    </row>
    <row r="36" spans="1:7" x14ac:dyDescent="0.25">
      <c r="A36" s="115" t="s">
        <v>18</v>
      </c>
      <c r="B36" s="116">
        <f t="shared" ref="B36:G36" si="6">SUM(B30:B35)</f>
        <v>5</v>
      </c>
      <c r="C36" s="116">
        <f t="shared" si="6"/>
        <v>108</v>
      </c>
      <c r="D36" s="116">
        <f t="shared" si="6"/>
        <v>38</v>
      </c>
      <c r="E36" s="116">
        <f t="shared" si="6"/>
        <v>68</v>
      </c>
      <c r="F36" s="116">
        <f t="shared" si="6"/>
        <v>32</v>
      </c>
      <c r="G36" s="116">
        <f t="shared" si="6"/>
        <v>251</v>
      </c>
    </row>
    <row r="37" spans="1:7" x14ac:dyDescent="0.25">
      <c r="A37" s="24" t="s">
        <v>34</v>
      </c>
    </row>
  </sheetData>
  <mergeCells count="6">
    <mergeCell ref="G6:G7"/>
    <mergeCell ref="C28:D28"/>
    <mergeCell ref="E28:F28"/>
    <mergeCell ref="G28:G29"/>
    <mergeCell ref="C6:D6"/>
    <mergeCell ref="E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16FC1-65D0-4A4A-977D-8CC99B788B16}">
  <dimension ref="A1:G37"/>
  <sheetViews>
    <sheetView showGridLines="0" zoomScaleNormal="100" workbookViewId="0">
      <selection activeCell="D14" sqref="D14"/>
    </sheetView>
  </sheetViews>
  <sheetFormatPr baseColWidth="10" defaultRowHeight="15" x14ac:dyDescent="0.25"/>
  <cols>
    <col min="1" max="1" width="37.140625" customWidth="1"/>
    <col min="2" max="7" width="11.42578125" style="1"/>
  </cols>
  <sheetData>
    <row r="1" spans="1:7" ht="15.75" x14ac:dyDescent="0.25">
      <c r="A1" s="3" t="s">
        <v>51</v>
      </c>
    </row>
    <row r="2" spans="1:7" ht="15.75" x14ac:dyDescent="0.25">
      <c r="A2" s="3" t="s">
        <v>35</v>
      </c>
    </row>
    <row r="5" spans="1:7" ht="15.75" thickBot="1" x14ac:dyDescent="0.3"/>
    <row r="6" spans="1:7" ht="30" customHeight="1" x14ac:dyDescent="0.25">
      <c r="A6" s="25"/>
      <c r="B6" s="92" t="s">
        <v>32</v>
      </c>
      <c r="C6" s="121" t="s">
        <v>33</v>
      </c>
      <c r="D6" s="122"/>
      <c r="E6" s="123" t="s">
        <v>19</v>
      </c>
      <c r="F6" s="124"/>
      <c r="G6" s="125" t="s">
        <v>18</v>
      </c>
    </row>
    <row r="7" spans="1:7" ht="30.75" thickBot="1" x14ac:dyDescent="0.3">
      <c r="A7" s="26" t="s">
        <v>0</v>
      </c>
      <c r="B7" s="28" t="s">
        <v>37</v>
      </c>
      <c r="C7" s="27" t="s">
        <v>36</v>
      </c>
      <c r="D7" s="29" t="s">
        <v>37</v>
      </c>
      <c r="E7" s="30" t="s">
        <v>36</v>
      </c>
      <c r="F7" s="28" t="s">
        <v>37</v>
      </c>
      <c r="G7" s="126"/>
    </row>
    <row r="8" spans="1:7" x14ac:dyDescent="0.25">
      <c r="A8" s="31" t="s">
        <v>8</v>
      </c>
      <c r="B8" s="93">
        <v>1</v>
      </c>
      <c r="C8" s="94">
        <v>44</v>
      </c>
      <c r="D8" s="95">
        <v>14</v>
      </c>
      <c r="E8" s="96">
        <v>31</v>
      </c>
      <c r="F8" s="93">
        <v>12</v>
      </c>
      <c r="G8" s="97">
        <v>102</v>
      </c>
    </row>
    <row r="9" spans="1:7" x14ac:dyDescent="0.25">
      <c r="A9" s="37" t="s">
        <v>9</v>
      </c>
      <c r="B9" s="38">
        <v>1</v>
      </c>
      <c r="C9" s="23">
        <v>29</v>
      </c>
      <c r="D9" s="39">
        <v>10</v>
      </c>
      <c r="E9" s="22">
        <v>22</v>
      </c>
      <c r="F9" s="38">
        <v>10</v>
      </c>
      <c r="G9" s="40">
        <v>72</v>
      </c>
    </row>
    <row r="10" spans="1:7" x14ac:dyDescent="0.25">
      <c r="A10" s="37" t="s">
        <v>11</v>
      </c>
      <c r="B10" s="38">
        <v>0</v>
      </c>
      <c r="C10" s="23">
        <v>13</v>
      </c>
      <c r="D10" s="39">
        <v>4</v>
      </c>
      <c r="E10" s="22">
        <v>6</v>
      </c>
      <c r="F10" s="38">
        <v>2</v>
      </c>
      <c r="G10" s="40">
        <v>25</v>
      </c>
    </row>
    <row r="11" spans="1:7" x14ac:dyDescent="0.25">
      <c r="A11" s="37" t="s">
        <v>21</v>
      </c>
      <c r="B11" s="38">
        <v>0</v>
      </c>
      <c r="C11" s="23">
        <v>0</v>
      </c>
      <c r="D11" s="39">
        <v>0</v>
      </c>
      <c r="E11" s="22">
        <v>0</v>
      </c>
      <c r="F11" s="38">
        <v>0</v>
      </c>
      <c r="G11" s="40">
        <v>0</v>
      </c>
    </row>
    <row r="12" spans="1:7" x14ac:dyDescent="0.25">
      <c r="A12" s="37" t="s">
        <v>12</v>
      </c>
      <c r="B12" s="38">
        <v>0</v>
      </c>
      <c r="C12" s="23">
        <v>2</v>
      </c>
      <c r="D12" s="39">
        <v>0</v>
      </c>
      <c r="E12" s="22">
        <v>3</v>
      </c>
      <c r="F12" s="38">
        <v>0</v>
      </c>
      <c r="G12" s="40">
        <v>5</v>
      </c>
    </row>
    <row r="13" spans="1:7" x14ac:dyDescent="0.25">
      <c r="A13" s="41" t="s">
        <v>13</v>
      </c>
      <c r="B13" s="43">
        <v>0</v>
      </c>
      <c r="C13" s="44">
        <v>2</v>
      </c>
      <c r="D13" s="45">
        <v>0</v>
      </c>
      <c r="E13" s="42">
        <v>1</v>
      </c>
      <c r="F13" s="43">
        <v>0</v>
      </c>
      <c r="G13" s="46">
        <v>3</v>
      </c>
    </row>
    <row r="14" spans="1:7" x14ac:dyDescent="0.25">
      <c r="A14" s="37" t="s">
        <v>14</v>
      </c>
      <c r="B14" s="38">
        <v>0</v>
      </c>
      <c r="C14" s="23">
        <v>2</v>
      </c>
      <c r="D14" s="39">
        <v>0</v>
      </c>
      <c r="E14" s="22">
        <v>1</v>
      </c>
      <c r="F14" s="38">
        <v>0</v>
      </c>
      <c r="G14" s="40">
        <v>3</v>
      </c>
    </row>
    <row r="15" spans="1:7" x14ac:dyDescent="0.25">
      <c r="A15" s="37" t="s">
        <v>16</v>
      </c>
      <c r="B15" s="38">
        <v>0</v>
      </c>
      <c r="C15" s="23">
        <v>0</v>
      </c>
      <c r="D15" s="39">
        <v>0</v>
      </c>
      <c r="E15" s="22">
        <v>0</v>
      </c>
      <c r="F15" s="38">
        <v>0</v>
      </c>
      <c r="G15" s="40">
        <v>0</v>
      </c>
    </row>
    <row r="16" spans="1:7" x14ac:dyDescent="0.25">
      <c r="A16" s="37" t="s">
        <v>22</v>
      </c>
      <c r="B16" s="38">
        <v>0</v>
      </c>
      <c r="C16" s="23">
        <v>0</v>
      </c>
      <c r="D16" s="39">
        <v>0</v>
      </c>
      <c r="E16" s="22">
        <v>0</v>
      </c>
      <c r="F16" s="38">
        <v>0</v>
      </c>
      <c r="G16" s="40">
        <v>0</v>
      </c>
    </row>
    <row r="17" spans="1:7" x14ac:dyDescent="0.25">
      <c r="A17" s="37" t="s">
        <v>17</v>
      </c>
      <c r="B17" s="38">
        <v>0</v>
      </c>
      <c r="C17" s="23">
        <v>0</v>
      </c>
      <c r="D17" s="39">
        <v>0</v>
      </c>
      <c r="E17" s="22">
        <v>0</v>
      </c>
      <c r="F17" s="38">
        <v>0</v>
      </c>
      <c r="G17" s="40">
        <v>0</v>
      </c>
    </row>
    <row r="18" spans="1:7" x14ac:dyDescent="0.25">
      <c r="A18" s="41" t="s">
        <v>1</v>
      </c>
      <c r="B18" s="33">
        <v>0</v>
      </c>
      <c r="C18" s="34">
        <v>15</v>
      </c>
      <c r="D18" s="35">
        <v>5</v>
      </c>
      <c r="E18" s="32">
        <v>13</v>
      </c>
      <c r="F18" s="33">
        <v>0</v>
      </c>
      <c r="G18" s="36">
        <v>33</v>
      </c>
    </row>
    <row r="19" spans="1:7" x14ac:dyDescent="0.25">
      <c r="A19" s="37" t="s">
        <v>2</v>
      </c>
      <c r="B19" s="38">
        <v>0</v>
      </c>
      <c r="C19" s="23">
        <v>2</v>
      </c>
      <c r="D19" s="39">
        <v>3</v>
      </c>
      <c r="E19" s="22">
        <v>5</v>
      </c>
      <c r="F19" s="38">
        <v>0</v>
      </c>
      <c r="G19" s="40">
        <v>10</v>
      </c>
    </row>
    <row r="20" spans="1:7" x14ac:dyDescent="0.25">
      <c r="A20" s="37" t="s">
        <v>5</v>
      </c>
      <c r="B20" s="38">
        <v>0</v>
      </c>
      <c r="C20" s="23">
        <v>7</v>
      </c>
      <c r="D20" s="39">
        <v>2</v>
      </c>
      <c r="E20" s="22">
        <v>7</v>
      </c>
      <c r="F20" s="38">
        <v>0</v>
      </c>
      <c r="G20" s="40">
        <v>16</v>
      </c>
    </row>
    <row r="21" spans="1:7" x14ac:dyDescent="0.25">
      <c r="A21" s="37" t="s">
        <v>23</v>
      </c>
      <c r="B21" s="38">
        <v>0</v>
      </c>
      <c r="C21" s="23">
        <v>0</v>
      </c>
      <c r="D21" s="39">
        <v>0</v>
      </c>
      <c r="E21" s="22">
        <v>1</v>
      </c>
      <c r="F21" s="38">
        <v>0</v>
      </c>
      <c r="G21" s="40">
        <v>1</v>
      </c>
    </row>
    <row r="22" spans="1:7" x14ac:dyDescent="0.25">
      <c r="A22" s="37" t="s">
        <v>7</v>
      </c>
      <c r="B22" s="38">
        <v>0</v>
      </c>
      <c r="C22" s="23">
        <v>6</v>
      </c>
      <c r="D22" s="39">
        <v>0</v>
      </c>
      <c r="E22" s="22">
        <v>0</v>
      </c>
      <c r="F22" s="38">
        <v>0</v>
      </c>
      <c r="G22" s="40">
        <v>6</v>
      </c>
    </row>
    <row r="23" spans="1:7" ht="15.75" thickBot="1" x14ac:dyDescent="0.3">
      <c r="A23" s="59" t="s">
        <v>18</v>
      </c>
      <c r="B23" s="63">
        <v>1</v>
      </c>
      <c r="C23" s="60">
        <v>61</v>
      </c>
      <c r="D23" s="61">
        <v>19</v>
      </c>
      <c r="E23" s="62">
        <v>45</v>
      </c>
      <c r="F23" s="63">
        <v>12</v>
      </c>
      <c r="G23" s="64">
        <v>138</v>
      </c>
    </row>
    <row r="24" spans="1:7" x14ac:dyDescent="0.25">
      <c r="A24" s="24" t="s">
        <v>34</v>
      </c>
    </row>
    <row r="25" spans="1:7" x14ac:dyDescent="0.25">
      <c r="A25" s="24"/>
    </row>
    <row r="27" spans="1:7" ht="16.5" thickBot="1" x14ac:dyDescent="0.3">
      <c r="A27" s="3" t="s">
        <v>38</v>
      </c>
    </row>
    <row r="28" spans="1:7" ht="30" customHeight="1" x14ac:dyDescent="0.25">
      <c r="A28" s="25"/>
      <c r="B28" s="92"/>
      <c r="C28" s="121" t="s">
        <v>33</v>
      </c>
      <c r="D28" s="122"/>
      <c r="E28" s="123" t="s">
        <v>19</v>
      </c>
      <c r="F28" s="124"/>
      <c r="G28" s="125" t="s">
        <v>18</v>
      </c>
    </row>
    <row r="29" spans="1:7" ht="30.75" thickBot="1" x14ac:dyDescent="0.3">
      <c r="A29" s="26" t="s">
        <v>24</v>
      </c>
      <c r="B29" s="28" t="s">
        <v>37</v>
      </c>
      <c r="C29" s="27" t="s">
        <v>36</v>
      </c>
      <c r="D29" s="29" t="s">
        <v>37</v>
      </c>
      <c r="E29" s="30" t="s">
        <v>36</v>
      </c>
      <c r="F29" s="28" t="s">
        <v>37</v>
      </c>
      <c r="G29" s="126"/>
    </row>
    <row r="30" spans="1:7" x14ac:dyDescent="0.25">
      <c r="A30" s="47" t="s">
        <v>15</v>
      </c>
      <c r="B30" s="38">
        <f t="shared" ref="B30:G30" si="0">B13</f>
        <v>0</v>
      </c>
      <c r="C30" s="23">
        <f t="shared" si="0"/>
        <v>2</v>
      </c>
      <c r="D30" s="39">
        <f t="shared" si="0"/>
        <v>0</v>
      </c>
      <c r="E30" s="22">
        <f t="shared" si="0"/>
        <v>1</v>
      </c>
      <c r="F30" s="38">
        <f t="shared" si="0"/>
        <v>0</v>
      </c>
      <c r="G30" s="40">
        <f t="shared" si="0"/>
        <v>3</v>
      </c>
    </row>
    <row r="31" spans="1:7" x14ac:dyDescent="0.25">
      <c r="A31" s="19" t="s">
        <v>4</v>
      </c>
      <c r="B31" s="38">
        <f t="shared" ref="B31:G31" si="1">B19+B21+B22</f>
        <v>0</v>
      </c>
      <c r="C31" s="23">
        <f t="shared" si="1"/>
        <v>8</v>
      </c>
      <c r="D31" s="39">
        <f t="shared" si="1"/>
        <v>3</v>
      </c>
      <c r="E31" s="22">
        <f t="shared" si="1"/>
        <v>6</v>
      </c>
      <c r="F31" s="38">
        <f t="shared" si="1"/>
        <v>0</v>
      </c>
      <c r="G31" s="40">
        <f t="shared" si="1"/>
        <v>17</v>
      </c>
    </row>
    <row r="32" spans="1:7" x14ac:dyDescent="0.25">
      <c r="A32" s="19" t="s">
        <v>3</v>
      </c>
      <c r="B32" s="38">
        <f t="shared" ref="B32:G32" si="2">B10</f>
        <v>0</v>
      </c>
      <c r="C32" s="23">
        <f t="shared" si="2"/>
        <v>13</v>
      </c>
      <c r="D32" s="39">
        <f t="shared" si="2"/>
        <v>4</v>
      </c>
      <c r="E32" s="22">
        <f t="shared" si="2"/>
        <v>6</v>
      </c>
      <c r="F32" s="38">
        <f t="shared" si="2"/>
        <v>2</v>
      </c>
      <c r="G32" s="40">
        <f t="shared" si="2"/>
        <v>25</v>
      </c>
    </row>
    <row r="33" spans="1:7" x14ac:dyDescent="0.25">
      <c r="A33" s="19" t="s">
        <v>10</v>
      </c>
      <c r="B33" s="38">
        <f t="shared" ref="B33:G33" si="3">B9+B12</f>
        <v>1</v>
      </c>
      <c r="C33" s="23">
        <f t="shared" si="3"/>
        <v>31</v>
      </c>
      <c r="D33" s="39">
        <f t="shared" si="3"/>
        <v>10</v>
      </c>
      <c r="E33" s="22">
        <f t="shared" si="3"/>
        <v>25</v>
      </c>
      <c r="F33" s="38">
        <f t="shared" si="3"/>
        <v>10</v>
      </c>
      <c r="G33" s="40">
        <f t="shared" si="3"/>
        <v>77</v>
      </c>
    </row>
    <row r="34" spans="1:7" x14ac:dyDescent="0.25">
      <c r="A34" s="19" t="s">
        <v>25</v>
      </c>
      <c r="B34" s="38">
        <f t="shared" ref="B34:G34" si="4">B11</f>
        <v>0</v>
      </c>
      <c r="C34" s="23">
        <f t="shared" si="4"/>
        <v>0</v>
      </c>
      <c r="D34" s="39">
        <f t="shared" si="4"/>
        <v>0</v>
      </c>
      <c r="E34" s="22">
        <f t="shared" si="4"/>
        <v>0</v>
      </c>
      <c r="F34" s="38">
        <f t="shared" si="4"/>
        <v>0</v>
      </c>
      <c r="G34" s="40">
        <f t="shared" si="4"/>
        <v>0</v>
      </c>
    </row>
    <row r="35" spans="1:7" x14ac:dyDescent="0.25">
      <c r="A35" s="19" t="s">
        <v>6</v>
      </c>
      <c r="B35" s="38">
        <f t="shared" ref="B35:G35" si="5">B20</f>
        <v>0</v>
      </c>
      <c r="C35" s="23">
        <f t="shared" si="5"/>
        <v>7</v>
      </c>
      <c r="D35" s="39">
        <f t="shared" si="5"/>
        <v>2</v>
      </c>
      <c r="E35" s="22">
        <f t="shared" si="5"/>
        <v>7</v>
      </c>
      <c r="F35" s="38">
        <f t="shared" si="5"/>
        <v>0</v>
      </c>
      <c r="G35" s="40">
        <f t="shared" si="5"/>
        <v>16</v>
      </c>
    </row>
    <row r="36" spans="1:7" ht="15.75" thickBot="1" x14ac:dyDescent="0.3">
      <c r="A36" s="59" t="s">
        <v>18</v>
      </c>
      <c r="B36" s="66">
        <f t="shared" ref="B36:G36" si="6">SUM(B30:B35)</f>
        <v>1</v>
      </c>
      <c r="C36" s="67">
        <f t="shared" si="6"/>
        <v>61</v>
      </c>
      <c r="D36" s="68">
        <f t="shared" si="6"/>
        <v>19</v>
      </c>
      <c r="E36" s="65">
        <f t="shared" si="6"/>
        <v>45</v>
      </c>
      <c r="F36" s="66">
        <f t="shared" si="6"/>
        <v>12</v>
      </c>
      <c r="G36" s="69">
        <f t="shared" si="6"/>
        <v>138</v>
      </c>
    </row>
    <row r="37" spans="1:7" x14ac:dyDescent="0.25">
      <c r="A37" s="24" t="s">
        <v>34</v>
      </c>
    </row>
  </sheetData>
  <mergeCells count="6">
    <mergeCell ref="C6:D6"/>
    <mergeCell ref="E6:F6"/>
    <mergeCell ref="G6:G7"/>
    <mergeCell ref="C28:D28"/>
    <mergeCell ref="E28:F28"/>
    <mergeCell ref="G28:G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IMC</vt:lpstr>
      <vt:lpstr>CLAP</vt:lpstr>
      <vt:lpstr>IOM&lt;157</vt:lpstr>
      <vt:lpstr>IOM&gt;=157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HSF081</dc:creator>
  <cp:lastModifiedBy>HSF081</cp:lastModifiedBy>
  <dcterms:created xsi:type="dcterms:W3CDTF">2024-08-15T14:35:19Z</dcterms:created>
  <dcterms:modified xsi:type="dcterms:W3CDTF">2025-01-15T13:42:15Z</dcterms:modified>
</cp:coreProperties>
</file>