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__REPORTES\2024\ANEMIA\"/>
    </mc:Choice>
  </mc:AlternateContent>
  <bookViews>
    <workbookView xWindow="-120" yWindow="-120" windowWidth="29040" windowHeight="15840"/>
  </bookViews>
  <sheets>
    <sheet name="REPORTE" sheetId="7" r:id="rId1"/>
    <sheet name="Gráfico1" sheetId="13" r:id="rId2"/>
    <sheet name="FORMULA" sheetId="5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7" l="1"/>
  <c r="F36" i="7"/>
  <c r="F35" i="7"/>
  <c r="F34" i="7"/>
  <c r="F33" i="7"/>
  <c r="F32" i="7"/>
  <c r="F31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E21" i="7" l="1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D36" i="7" l="1"/>
  <c r="C36" i="7"/>
  <c r="B36" i="7"/>
  <c r="D35" i="7"/>
  <c r="C35" i="7"/>
  <c r="B35" i="7"/>
  <c r="D34" i="7"/>
  <c r="C34" i="7"/>
  <c r="B34" i="7"/>
  <c r="D33" i="7"/>
  <c r="C33" i="7"/>
  <c r="B33" i="7"/>
  <c r="D31" i="7"/>
  <c r="C31" i="7"/>
  <c r="B31" i="7"/>
  <c r="E36" i="7"/>
  <c r="D32" i="7"/>
  <c r="B32" i="7"/>
  <c r="E35" i="7"/>
  <c r="B37" i="7" l="1"/>
  <c r="E33" i="7"/>
  <c r="E31" i="7"/>
  <c r="D37" i="7"/>
  <c r="F6" i="7"/>
  <c r="E32" i="7"/>
  <c r="E34" i="7"/>
  <c r="C32" i="7"/>
  <c r="C37" i="7" s="1"/>
  <c r="E37" i="7" l="1"/>
</calcChain>
</file>

<file path=xl/sharedStrings.xml><?xml version="1.0" encoding="utf-8"?>
<sst xmlns="http://schemas.openxmlformats.org/spreadsheetml/2006/main" count="50" uniqueCount="44">
  <si>
    <t>ESTABLECIMIENTO</t>
  </si>
  <si>
    <t>M.R. LA PUNTA</t>
  </si>
  <si>
    <t>C.S. LA PUNTA</t>
  </si>
  <si>
    <t>M.R. ALTO INCLÁN</t>
  </si>
  <si>
    <t>C.S. MATARANI</t>
  </si>
  <si>
    <t>C.S. LA CURVA</t>
  </si>
  <si>
    <t>M.R. COCACHACRA</t>
  </si>
  <si>
    <t>C.S. COCACHACRA</t>
  </si>
  <si>
    <t>P.S. VILLA LOURDES</t>
  </si>
  <si>
    <t>C.S. ALTO INCLAN</t>
  </si>
  <si>
    <t>P.S. EL FISCAL</t>
  </si>
  <si>
    <t>P.S. LA PASCANA</t>
  </si>
  <si>
    <t>P.S. MEJIA</t>
  </si>
  <si>
    <t>P.S. EL ARENAL</t>
  </si>
  <si>
    <t>P.S. EL TORO</t>
  </si>
  <si>
    <t>P.S. ALTO ENSENADA</t>
  </si>
  <si>
    <t>ORDENAR POR PACIENTE</t>
  </si>
  <si>
    <t>ORDENAR POR DIA DESC</t>
  </si>
  <si>
    <t>ELIMINAR DUPLICADOS POR PACIENTE (DEJA EL PRIMER REGISTRO, LA PRIMERA FECHA YA QUE SE ORDENÓ DESC)</t>
  </si>
  <si>
    <t>CONSIDERAR HB &gt;0</t>
  </si>
  <si>
    <t>ANEMIA</t>
  </si>
  <si>
    <t>LEVE</t>
  </si>
  <si>
    <t>MODERADA</t>
  </si>
  <si>
    <t>ANEMIA EN GESTANTES</t>
  </si>
  <si>
    <t>EVALUADAS</t>
  </si>
  <si>
    <t>TOTAL ANEMIAS</t>
  </si>
  <si>
    <t>% ANEMIA</t>
  </si>
  <si>
    <t>TOTAL ISLAY</t>
  </si>
  <si>
    <t>FUENTE:HISMINSA</t>
  </si>
  <si>
    <t>DISTRITO</t>
  </si>
  <si>
    <t>EVALUADOS</t>
  </si>
  <si>
    <t>Mollendo</t>
  </si>
  <si>
    <t>Cocachacra</t>
  </si>
  <si>
    <t>Deán Valdivia</t>
  </si>
  <si>
    <t>Islay</t>
  </si>
  <si>
    <t>Punta de Bombón</t>
  </si>
  <si>
    <t>Muy Alta Prevalencia ≥ 15%</t>
  </si>
  <si>
    <t>Alta Prevalencia entre 10 - 14.9%</t>
  </si>
  <si>
    <t>Mediana Prevalencia entre 5 - 9.9 %</t>
  </si>
  <si>
    <t>Baja Prevalencia &lt; 5%</t>
  </si>
  <si>
    <t>POR DISTRITOS</t>
  </si>
  <si>
    <t>select * from ENE_JUL_22 where Codigo_Item in ('Z359','Z3591','Z3592','Z3593','Z349','Z3491','Z3492','Z3493') AND HB&gt;0 AND MONTH(FECHA_RESULTADO_HB)=8</t>
  </si>
  <si>
    <t>Mejía</t>
  </si>
  <si>
    <t>ENERO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</si>
</sst>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ourier"/>
      <family val="3"/>
    </font>
    <font>
      <sz val="12"/>
      <color theme="1"/>
      <name val="Calibri"/>
      <family val="2"/>
    </font>
    <font>
      <b/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5B8B7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59">
    <xf numFmtId="0" fontId="0" fillId="0" borderId="0" xfId="0"/>
    <xf numFmtId="0" fontId="0" fillId="0" borderId="0" xfId="0" applyAlignment="1">
      <alignment horizontal="center"/>
    </xf>
    <xf numFmtId="0" fontId="2" fillId="4" borderId="4" xfId="0" applyFont="1" applyFill="1" applyBorder="1"/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left"/>
    </xf>
    <xf numFmtId="0" fontId="2" fillId="5" borderId="11" xfId="0" applyFont="1" applyFill="1" applyBorder="1" applyAlignment="1">
      <alignment horizontal="center"/>
    </xf>
    <xf numFmtId="164" fontId="2" fillId="5" borderId="13" xfId="1" applyNumberFormat="1" applyFont="1" applyFill="1" applyBorder="1" applyAlignment="1">
      <alignment horizontal="center"/>
    </xf>
    <xf numFmtId="0" fontId="0" fillId="0" borderId="10" xfId="0" applyBorder="1" applyAlignment="1">
      <alignment horizontal="left" inden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0" borderId="13" xfId="1" applyNumberFormat="1" applyFont="1" applyBorder="1" applyAlignment="1">
      <alignment horizontal="center"/>
    </xf>
    <xf numFmtId="0" fontId="2" fillId="4" borderId="16" xfId="0" applyFont="1" applyFill="1" applyBorder="1" applyAlignment="1">
      <alignment horizontal="left"/>
    </xf>
    <xf numFmtId="0" fontId="2" fillId="4" borderId="17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2" fillId="6" borderId="20" xfId="0" applyFont="1" applyFill="1" applyBorder="1" applyAlignment="1">
      <alignment horizontal="center"/>
    </xf>
    <xf numFmtId="164" fontId="2" fillId="6" borderId="21" xfId="1" applyNumberFormat="1" applyFont="1" applyFill="1" applyBorder="1" applyAlignment="1">
      <alignment horizontal="center"/>
    </xf>
    <xf numFmtId="0" fontId="4" fillId="0" borderId="22" xfId="0" applyFont="1" applyBorder="1" applyAlignment="1">
      <alignment horizontal="left" indent="1"/>
    </xf>
    <xf numFmtId="0" fontId="2" fillId="4" borderId="4" xfId="0" applyFont="1" applyFill="1" applyBorder="1" applyAlignment="1">
      <alignment horizontal="center"/>
    </xf>
    <xf numFmtId="0" fontId="6" fillId="0" borderId="12" xfId="2" applyFont="1" applyBorder="1"/>
    <xf numFmtId="0" fontId="0" fillId="0" borderId="23" xfId="0" applyBorder="1" applyAlignment="1">
      <alignment horizontal="center"/>
    </xf>
    <xf numFmtId="0" fontId="6" fillId="0" borderId="12" xfId="2" applyFont="1" applyBorder="1" applyAlignment="1">
      <alignment horizontal="left"/>
    </xf>
    <xf numFmtId="0" fontId="2" fillId="6" borderId="18" xfId="0" applyFont="1" applyFill="1" applyBorder="1"/>
    <xf numFmtId="0" fontId="2" fillId="6" borderId="24" xfId="0" applyFont="1" applyFill="1" applyBorder="1" applyAlignment="1">
      <alignment horizontal="center"/>
    </xf>
    <xf numFmtId="0" fontId="2" fillId="6" borderId="18" xfId="0" applyFont="1" applyFill="1" applyBorder="1" applyAlignment="1">
      <alignment horizontal="center"/>
    </xf>
    <xf numFmtId="0" fontId="2" fillId="6" borderId="19" xfId="0" applyFont="1" applyFill="1" applyBorder="1" applyAlignment="1">
      <alignment horizontal="center"/>
    </xf>
    <xf numFmtId="0" fontId="8" fillId="0" borderId="0" xfId="0" quotePrefix="1" applyFont="1"/>
    <xf numFmtId="0" fontId="9" fillId="0" borderId="0" xfId="0" applyFont="1"/>
    <xf numFmtId="0" fontId="9" fillId="0" borderId="0" xfId="0" quotePrefix="1" applyFont="1"/>
    <xf numFmtId="0" fontId="2" fillId="0" borderId="0" xfId="0" applyFont="1"/>
    <xf numFmtId="164" fontId="10" fillId="0" borderId="13" xfId="1" applyNumberFormat="1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2" fillId="4" borderId="25" xfId="0" applyFont="1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2" fillId="4" borderId="27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2" fillId="4" borderId="28" xfId="0" applyFont="1" applyFill="1" applyBorder="1" applyAlignment="1">
      <alignment horizontal="center"/>
    </xf>
    <xf numFmtId="0" fontId="2" fillId="4" borderId="29" xfId="0" applyFont="1" applyFill="1" applyBorder="1" applyAlignment="1">
      <alignment horizontal="center"/>
    </xf>
    <xf numFmtId="0" fontId="2" fillId="4" borderId="30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3" fillId="7" borderId="22" xfId="0" applyFont="1" applyFill="1" applyBorder="1" applyAlignment="1">
      <alignment horizontal="left" vertical="center" wrapText="1"/>
    </xf>
    <xf numFmtId="0" fontId="3" fillId="7" borderId="0" xfId="0" applyFont="1" applyFill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7" fillId="8" borderId="22" xfId="0" applyFont="1" applyFill="1" applyBorder="1" applyAlignment="1">
      <alignment horizontal="left" vertical="center" wrapText="1"/>
    </xf>
    <xf numFmtId="0" fontId="7" fillId="8" borderId="0" xfId="0" applyFont="1" applyFill="1" applyAlignment="1">
      <alignment horizontal="left" vertical="center" wrapText="1"/>
    </xf>
  </cellXfs>
  <cellStyles count="3">
    <cellStyle name="Normal" xfId="0" builtinId="0"/>
    <cellStyle name="Normal_Hoja1" xfId="2"/>
    <cellStyle name="Porcentaje" xfId="1" builtinId="5"/>
  </cellStyles>
  <dxfs count="4">
    <dxf>
      <fill>
        <patternFill>
          <bgColor rgb="FFFFFF00"/>
        </patternFill>
      </fill>
    </dxf>
    <dxf>
      <font>
        <color auto="1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CC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% ANEMIA EN GESTANTES POR DISTRITO</a:t>
            </a:r>
          </a:p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RED DE SALUD ISLAY - ENERO 2024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REPORTE!$F$30</c:f>
              <c:strCache>
                <c:ptCount val="1"/>
                <c:pt idx="0">
                  <c:v>% ANEMIA</c:v>
                </c:pt>
              </c:strCache>
            </c:strRef>
          </c:tx>
          <c:spPr>
            <a:solidFill>
              <a:srgbClr val="00B050">
                <a:alpha val="85000"/>
              </a:srgb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REPORTE!$A$31:$A$37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TOTAL ISLAY</c:v>
                </c:pt>
              </c:strCache>
            </c:strRef>
          </c:cat>
          <c:val>
            <c:numRef>
              <c:f>REPORTE!$F$31:$F$37</c:f>
              <c:numCache>
                <c:formatCode>0.0%</c:formatCode>
                <c:ptCount val="7"/>
                <c:pt idx="0">
                  <c:v>0.30555555555555558</c:v>
                </c:pt>
                <c:pt idx="1">
                  <c:v>0.22580645161290322</c:v>
                </c:pt>
                <c:pt idx="2">
                  <c:v>4.3478260869565216E-2</c:v>
                </c:pt>
                <c:pt idx="3">
                  <c:v>0.125</c:v>
                </c:pt>
                <c:pt idx="4">
                  <c:v>0</c:v>
                </c:pt>
                <c:pt idx="5">
                  <c:v>0.13793103448275862</c:v>
                </c:pt>
                <c:pt idx="6">
                  <c:v>0.20555555555555555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AA-4C74-98E0-455E3DDA4FC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057953680"/>
        <c:axId val="2057939536"/>
      </c:barChart>
      <c:catAx>
        <c:axId val="205795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057939536"/>
        <c:crosses val="autoZero"/>
        <c:auto val="1"/>
        <c:lblAlgn val="ctr"/>
        <c:lblOffset val="100"/>
        <c:noMultiLvlLbl val="0"/>
      </c:catAx>
      <c:valAx>
        <c:axId val="205793953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2057953680"/>
        <c:crosses val="autoZero"/>
        <c:crossBetween val="between"/>
      </c:valAx>
      <c:spPr>
        <a:solidFill>
          <a:srgbClr val="FFFFCC"/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6" workbookViewId="0" zoomToFit="1"/>
  </sheetViews>
  <pageMargins left="0.22" right="0.18" top="0.3" bottom="0.2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207925" cy="6999976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F68C6A2-7B28-329D-42D0-B9EDFCE05B9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zoomScale="115" zoomScaleNormal="115" workbookViewId="0">
      <selection activeCell="F24" sqref="F24"/>
    </sheetView>
  </sheetViews>
  <sheetFormatPr baseColWidth="10" defaultRowHeight="15" x14ac:dyDescent="0.25"/>
  <cols>
    <col min="1" max="1" width="23.28515625" customWidth="1"/>
    <col min="2" max="2" width="11.85546875" style="1" bestFit="1" customWidth="1"/>
    <col min="3" max="4" width="11.42578125" style="1"/>
    <col min="5" max="5" width="15.42578125" style="1" bestFit="1" customWidth="1"/>
    <col min="6" max="6" width="11.42578125" style="1"/>
  </cols>
  <sheetData>
    <row r="1" spans="1:6" ht="21" x14ac:dyDescent="0.35">
      <c r="A1" s="33" t="s">
        <v>23</v>
      </c>
    </row>
    <row r="2" spans="1:6" ht="21" x14ac:dyDescent="0.35">
      <c r="A2" s="34" t="s">
        <v>43</v>
      </c>
    </row>
    <row r="3" spans="1:6" ht="16.5" thickBot="1" x14ac:dyDescent="0.3">
      <c r="A3" s="32"/>
    </row>
    <row r="4" spans="1:6" ht="15.75" thickBot="1" x14ac:dyDescent="0.3">
      <c r="C4" s="47" t="s">
        <v>20</v>
      </c>
      <c r="D4" s="48"/>
      <c r="E4" s="49"/>
    </row>
    <row r="5" spans="1:6" x14ac:dyDescent="0.25">
      <c r="A5" s="2" t="s">
        <v>0</v>
      </c>
      <c r="B5" s="3" t="s">
        <v>24</v>
      </c>
      <c r="C5" s="42" t="s">
        <v>21</v>
      </c>
      <c r="D5" s="43" t="s">
        <v>22</v>
      </c>
      <c r="E5" s="44" t="s">
        <v>25</v>
      </c>
      <c r="F5" s="7" t="s">
        <v>26</v>
      </c>
    </row>
    <row r="6" spans="1:6" x14ac:dyDescent="0.25">
      <c r="A6" s="8" t="s">
        <v>3</v>
      </c>
      <c r="B6" s="9">
        <v>97</v>
      </c>
      <c r="C6" s="37">
        <v>22</v>
      </c>
      <c r="D6" s="41">
        <v>3</v>
      </c>
      <c r="E6" s="39">
        <f>C6+D6</f>
        <v>25</v>
      </c>
      <c r="F6" s="10">
        <f>E6/B6</f>
        <v>0.25773195876288657</v>
      </c>
    </row>
    <row r="7" spans="1:6" x14ac:dyDescent="0.25">
      <c r="A7" s="11" t="s">
        <v>9</v>
      </c>
      <c r="B7" s="12">
        <v>63</v>
      </c>
      <c r="C7" s="38">
        <v>17</v>
      </c>
      <c r="D7" s="14">
        <v>2</v>
      </c>
      <c r="E7" s="40">
        <f t="shared" ref="E7:E21" si="0">C7+D7</f>
        <v>19</v>
      </c>
      <c r="F7" s="16">
        <f t="shared" ref="F7:F21" si="1">E7/B7</f>
        <v>0.30158730158730157</v>
      </c>
    </row>
    <row r="8" spans="1:6" x14ac:dyDescent="0.25">
      <c r="A8" s="11" t="s">
        <v>4</v>
      </c>
      <c r="B8" s="12">
        <v>24</v>
      </c>
      <c r="C8" s="38">
        <v>2</v>
      </c>
      <c r="D8" s="14">
        <v>1</v>
      </c>
      <c r="E8" s="40">
        <f t="shared" si="0"/>
        <v>3</v>
      </c>
      <c r="F8" s="16">
        <f t="shared" si="1"/>
        <v>0.125</v>
      </c>
    </row>
    <row r="9" spans="1:6" x14ac:dyDescent="0.25">
      <c r="A9" s="11" t="s">
        <v>12</v>
      </c>
      <c r="B9" s="12">
        <v>1</v>
      </c>
      <c r="C9" s="38">
        <v>0</v>
      </c>
      <c r="D9" s="14">
        <v>0</v>
      </c>
      <c r="E9" s="40">
        <f t="shared" si="0"/>
        <v>0</v>
      </c>
      <c r="F9" s="16">
        <f t="shared" si="1"/>
        <v>0</v>
      </c>
    </row>
    <row r="10" spans="1:6" x14ac:dyDescent="0.25">
      <c r="A10" s="11" t="s">
        <v>8</v>
      </c>
      <c r="B10" s="12">
        <v>9</v>
      </c>
      <c r="C10" s="38">
        <v>3</v>
      </c>
      <c r="D10" s="14">
        <v>0</v>
      </c>
      <c r="E10" s="40">
        <f t="shared" si="0"/>
        <v>3</v>
      </c>
      <c r="F10" s="16">
        <f t="shared" si="1"/>
        <v>0.33333333333333331</v>
      </c>
    </row>
    <row r="11" spans="1:6" x14ac:dyDescent="0.25">
      <c r="A11" s="8" t="s">
        <v>6</v>
      </c>
      <c r="B11" s="9">
        <v>31</v>
      </c>
      <c r="C11" s="37">
        <v>7</v>
      </c>
      <c r="D11" s="41">
        <v>0</v>
      </c>
      <c r="E11" s="39">
        <f t="shared" si="0"/>
        <v>7</v>
      </c>
      <c r="F11" s="10">
        <f t="shared" si="1"/>
        <v>0.22580645161290322</v>
      </c>
    </row>
    <row r="12" spans="1:6" x14ac:dyDescent="0.25">
      <c r="A12" s="11" t="s">
        <v>7</v>
      </c>
      <c r="B12" s="12">
        <v>31</v>
      </c>
      <c r="C12" s="38">
        <v>7</v>
      </c>
      <c r="D12" s="14">
        <v>0</v>
      </c>
      <c r="E12" s="40">
        <f t="shared" si="0"/>
        <v>7</v>
      </c>
      <c r="F12" s="16">
        <f t="shared" si="1"/>
        <v>0.22580645161290322</v>
      </c>
    </row>
    <row r="13" spans="1:6" x14ac:dyDescent="0.25">
      <c r="A13" s="11" t="s">
        <v>10</v>
      </c>
      <c r="B13" s="12">
        <v>0</v>
      </c>
      <c r="C13" s="38">
        <v>0</v>
      </c>
      <c r="D13" s="14">
        <v>0</v>
      </c>
      <c r="E13" s="40">
        <f t="shared" si="0"/>
        <v>0</v>
      </c>
      <c r="F13" s="16" t="e">
        <f t="shared" si="1"/>
        <v>#DIV/0!</v>
      </c>
    </row>
    <row r="14" spans="1:6" x14ac:dyDescent="0.25">
      <c r="A14" s="11" t="s">
        <v>14</v>
      </c>
      <c r="B14" s="12">
        <v>0</v>
      </c>
      <c r="C14" s="38">
        <v>0</v>
      </c>
      <c r="D14" s="14">
        <v>0</v>
      </c>
      <c r="E14" s="40">
        <f t="shared" si="0"/>
        <v>0</v>
      </c>
      <c r="F14" s="16" t="e">
        <f t="shared" si="1"/>
        <v>#DIV/0!</v>
      </c>
    </row>
    <row r="15" spans="1:6" x14ac:dyDescent="0.25">
      <c r="A15" s="11" t="s">
        <v>11</v>
      </c>
      <c r="B15" s="12">
        <v>0</v>
      </c>
      <c r="C15" s="38">
        <v>0</v>
      </c>
      <c r="D15" s="14">
        <v>0</v>
      </c>
      <c r="E15" s="40">
        <f t="shared" si="0"/>
        <v>0</v>
      </c>
      <c r="F15" s="16" t="e">
        <f t="shared" si="1"/>
        <v>#DIV/0!</v>
      </c>
    </row>
    <row r="16" spans="1:6" x14ac:dyDescent="0.25">
      <c r="A16" s="8" t="s">
        <v>1</v>
      </c>
      <c r="B16" s="9">
        <v>52</v>
      </c>
      <c r="C16" s="37">
        <v>4</v>
      </c>
      <c r="D16" s="41">
        <v>1</v>
      </c>
      <c r="E16" s="39">
        <f t="shared" si="0"/>
        <v>5</v>
      </c>
      <c r="F16" s="10">
        <f t="shared" si="1"/>
        <v>9.6153846153846159E-2</v>
      </c>
    </row>
    <row r="17" spans="1:6" x14ac:dyDescent="0.25">
      <c r="A17" s="11" t="s">
        <v>5</v>
      </c>
      <c r="B17" s="12">
        <v>11</v>
      </c>
      <c r="C17" s="38">
        <v>0</v>
      </c>
      <c r="D17" s="14">
        <v>1</v>
      </c>
      <c r="E17" s="40">
        <f t="shared" si="0"/>
        <v>1</v>
      </c>
      <c r="F17" s="16">
        <f t="shared" si="1"/>
        <v>9.0909090909090912E-2</v>
      </c>
    </row>
    <row r="18" spans="1:6" x14ac:dyDescent="0.25">
      <c r="A18" s="11" t="s">
        <v>2</v>
      </c>
      <c r="B18" s="12">
        <v>29</v>
      </c>
      <c r="C18" s="38">
        <v>4</v>
      </c>
      <c r="D18" s="14">
        <v>0</v>
      </c>
      <c r="E18" s="40">
        <f t="shared" si="0"/>
        <v>4</v>
      </c>
      <c r="F18" s="16">
        <f t="shared" si="1"/>
        <v>0.13793103448275862</v>
      </c>
    </row>
    <row r="19" spans="1:6" x14ac:dyDescent="0.25">
      <c r="A19" s="11" t="s">
        <v>15</v>
      </c>
      <c r="B19" s="12">
        <v>5</v>
      </c>
      <c r="C19" s="38">
        <v>0</v>
      </c>
      <c r="D19" s="14">
        <v>0</v>
      </c>
      <c r="E19" s="40">
        <f t="shared" si="0"/>
        <v>0</v>
      </c>
      <c r="F19" s="16">
        <f t="shared" si="1"/>
        <v>0</v>
      </c>
    </row>
    <row r="20" spans="1:6" x14ac:dyDescent="0.25">
      <c r="A20" s="11" t="s">
        <v>13</v>
      </c>
      <c r="B20" s="12">
        <v>7</v>
      </c>
      <c r="C20" s="13">
        <v>0</v>
      </c>
      <c r="D20" s="13">
        <v>0</v>
      </c>
      <c r="E20" s="15">
        <f t="shared" si="0"/>
        <v>0</v>
      </c>
      <c r="F20" s="16">
        <f t="shared" si="1"/>
        <v>0</v>
      </c>
    </row>
    <row r="21" spans="1:6" ht="15.75" thickBot="1" x14ac:dyDescent="0.3">
      <c r="A21" s="17" t="s">
        <v>27</v>
      </c>
      <c r="B21" s="18">
        <v>180</v>
      </c>
      <c r="C21" s="19">
        <v>33</v>
      </c>
      <c r="D21" s="20">
        <v>4</v>
      </c>
      <c r="E21" s="21">
        <f t="shared" si="0"/>
        <v>37</v>
      </c>
      <c r="F21" s="22">
        <f t="shared" si="1"/>
        <v>0.20555555555555555</v>
      </c>
    </row>
    <row r="22" spans="1:6" x14ac:dyDescent="0.25">
      <c r="A22" s="23" t="s">
        <v>28</v>
      </c>
    </row>
    <row r="23" spans="1:6" x14ac:dyDescent="0.25">
      <c r="A23" s="23"/>
    </row>
    <row r="27" spans="1:6" x14ac:dyDescent="0.25">
      <c r="A27" s="35" t="s">
        <v>40</v>
      </c>
    </row>
    <row r="28" spans="1:6" ht="15.75" thickBot="1" x14ac:dyDescent="0.3"/>
    <row r="29" spans="1:6" ht="15.75" thickBot="1" x14ac:dyDescent="0.3">
      <c r="C29" s="50" t="s">
        <v>20</v>
      </c>
      <c r="D29" s="51"/>
      <c r="E29" s="52"/>
    </row>
    <row r="30" spans="1:6" x14ac:dyDescent="0.25">
      <c r="A30" s="2" t="s">
        <v>29</v>
      </c>
      <c r="B30" s="24" t="s">
        <v>30</v>
      </c>
      <c r="C30" s="4" t="s">
        <v>21</v>
      </c>
      <c r="D30" s="5" t="s">
        <v>22</v>
      </c>
      <c r="E30" s="6" t="s">
        <v>25</v>
      </c>
      <c r="F30" s="7" t="s">
        <v>26</v>
      </c>
    </row>
    <row r="31" spans="1:6" ht="15.75" x14ac:dyDescent="0.25">
      <c r="A31" s="25" t="s">
        <v>31</v>
      </c>
      <c r="B31" s="26">
        <f>B7+B10</f>
        <v>72</v>
      </c>
      <c r="C31" s="13">
        <f t="shared" ref="C31:E31" si="2">C7+C10</f>
        <v>20</v>
      </c>
      <c r="D31" s="14">
        <f t="shared" si="2"/>
        <v>2</v>
      </c>
      <c r="E31" s="15">
        <f t="shared" si="2"/>
        <v>22</v>
      </c>
      <c r="F31" s="36">
        <f t="shared" ref="F31:F37" si="3">E31/B31</f>
        <v>0.30555555555555558</v>
      </c>
    </row>
    <row r="32" spans="1:6" ht="15.75" x14ac:dyDescent="0.25">
      <c r="A32" s="27" t="s">
        <v>32</v>
      </c>
      <c r="B32" s="26">
        <f>B11</f>
        <v>31</v>
      </c>
      <c r="C32" s="13">
        <f t="shared" ref="C32:E32" si="4">C11</f>
        <v>7</v>
      </c>
      <c r="D32" s="14">
        <f t="shared" si="4"/>
        <v>0</v>
      </c>
      <c r="E32" s="15">
        <f t="shared" si="4"/>
        <v>7</v>
      </c>
      <c r="F32" s="36">
        <f t="shared" si="3"/>
        <v>0.22580645161290322</v>
      </c>
    </row>
    <row r="33" spans="1:6" ht="15.75" x14ac:dyDescent="0.25">
      <c r="A33" s="25" t="s">
        <v>33</v>
      </c>
      <c r="B33" s="26">
        <f>B17+B19+B20</f>
        <v>23</v>
      </c>
      <c r="C33" s="13">
        <f t="shared" ref="C33:E33" si="5">C17+C19+C20</f>
        <v>0</v>
      </c>
      <c r="D33" s="14">
        <f t="shared" si="5"/>
        <v>1</v>
      </c>
      <c r="E33" s="15">
        <f t="shared" si="5"/>
        <v>1</v>
      </c>
      <c r="F33" s="36">
        <f t="shared" si="3"/>
        <v>4.3478260869565216E-2</v>
      </c>
    </row>
    <row r="34" spans="1:6" ht="15.75" x14ac:dyDescent="0.25">
      <c r="A34" s="27" t="s">
        <v>34</v>
      </c>
      <c r="B34" s="26">
        <f>B8</f>
        <v>24</v>
      </c>
      <c r="C34" s="13">
        <f t="shared" ref="C34:E35" si="6">C8</f>
        <v>2</v>
      </c>
      <c r="D34" s="14">
        <f t="shared" si="6"/>
        <v>1</v>
      </c>
      <c r="E34" s="15">
        <f t="shared" si="6"/>
        <v>3</v>
      </c>
      <c r="F34" s="36">
        <f t="shared" si="3"/>
        <v>0.125</v>
      </c>
    </row>
    <row r="35" spans="1:6" ht="15.75" x14ac:dyDescent="0.25">
      <c r="A35" s="27" t="s">
        <v>42</v>
      </c>
      <c r="B35" s="26">
        <f>B9</f>
        <v>1</v>
      </c>
      <c r="C35" s="13">
        <f t="shared" si="6"/>
        <v>0</v>
      </c>
      <c r="D35" s="14">
        <f t="shared" si="6"/>
        <v>0</v>
      </c>
      <c r="E35" s="15">
        <f t="shared" si="6"/>
        <v>0</v>
      </c>
      <c r="F35" s="36">
        <f t="shared" si="3"/>
        <v>0</v>
      </c>
    </row>
    <row r="36" spans="1:6" ht="15.75" x14ac:dyDescent="0.25">
      <c r="A36" s="27" t="s">
        <v>35</v>
      </c>
      <c r="B36" s="26">
        <f>B18</f>
        <v>29</v>
      </c>
      <c r="C36" s="13">
        <f t="shared" ref="C36:E36" si="7">C18</f>
        <v>4</v>
      </c>
      <c r="D36" s="14">
        <f t="shared" si="7"/>
        <v>0</v>
      </c>
      <c r="E36" s="15">
        <f t="shared" si="7"/>
        <v>4</v>
      </c>
      <c r="F36" s="36">
        <f t="shared" si="3"/>
        <v>0.13793103448275862</v>
      </c>
    </row>
    <row r="37" spans="1:6" ht="15.75" thickBot="1" x14ac:dyDescent="0.3">
      <c r="A37" s="28" t="s">
        <v>27</v>
      </c>
      <c r="B37" s="29">
        <f>SUM(B31:B36)</f>
        <v>180</v>
      </c>
      <c r="C37" s="30">
        <f t="shared" ref="C37:E37" si="8">SUM(C31:C36)</f>
        <v>33</v>
      </c>
      <c r="D37" s="31">
        <f t="shared" si="8"/>
        <v>4</v>
      </c>
      <c r="E37" s="21">
        <f t="shared" si="8"/>
        <v>37</v>
      </c>
      <c r="F37" s="36">
        <f t="shared" si="3"/>
        <v>0.20555555555555555</v>
      </c>
    </row>
    <row r="40" spans="1:6" ht="15.75" x14ac:dyDescent="0.25">
      <c r="A40" s="53" t="s">
        <v>36</v>
      </c>
      <c r="B40" s="54"/>
      <c r="C40" s="54"/>
    </row>
    <row r="41" spans="1:6" ht="15.75" x14ac:dyDescent="0.25">
      <c r="A41" s="55" t="s">
        <v>37</v>
      </c>
      <c r="B41" s="56"/>
      <c r="C41" s="56"/>
    </row>
    <row r="42" spans="1:6" ht="15.75" x14ac:dyDescent="0.25">
      <c r="A42" s="57" t="s">
        <v>38</v>
      </c>
      <c r="B42" s="58"/>
      <c r="C42" s="58"/>
    </row>
    <row r="43" spans="1:6" ht="15.75" x14ac:dyDescent="0.25">
      <c r="A43" s="45" t="s">
        <v>39</v>
      </c>
      <c r="B43" s="46"/>
      <c r="C43" s="46"/>
    </row>
  </sheetData>
  <mergeCells count="6">
    <mergeCell ref="A43:C43"/>
    <mergeCell ref="C4:E4"/>
    <mergeCell ref="C29:E29"/>
    <mergeCell ref="A40:C40"/>
    <mergeCell ref="A41:C41"/>
    <mergeCell ref="A42:C42"/>
  </mergeCells>
  <conditionalFormatting sqref="F31:F37">
    <cfRule type="cellIs" dxfId="3" priority="1" operator="greaterThanOrEqual">
      <formula>0.15</formula>
    </cfRule>
    <cfRule type="cellIs" dxfId="2" priority="2" operator="between">
      <formula>10%</formula>
      <formula>0.149</formula>
    </cfRule>
    <cfRule type="cellIs" dxfId="1" priority="3" operator="between">
      <formula>0.05</formula>
      <formula>0.099</formula>
    </cfRule>
    <cfRule type="cellIs" dxfId="0" priority="4" operator="lessThan">
      <formula>0.05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C15" sqref="C15"/>
    </sheetView>
  </sheetViews>
  <sheetFormatPr baseColWidth="10" defaultRowHeight="15" x14ac:dyDescent="0.25"/>
  <sheetData>
    <row r="1" spans="1:1" x14ac:dyDescent="0.25">
      <c r="A1" t="s">
        <v>19</v>
      </c>
    </row>
    <row r="3" spans="1:1" x14ac:dyDescent="0.25">
      <c r="A3" t="s">
        <v>16</v>
      </c>
    </row>
    <row r="4" spans="1:1" x14ac:dyDescent="0.25">
      <c r="A4" t="s">
        <v>17</v>
      </c>
    </row>
    <row r="5" spans="1:1" x14ac:dyDescent="0.25">
      <c r="A5" t="s">
        <v>18</v>
      </c>
    </row>
    <row r="9" spans="1:1" x14ac:dyDescent="0.25">
      <c r="A9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1</vt:i4>
      </vt:variant>
    </vt:vector>
  </HeadingPairs>
  <TitlesOfParts>
    <vt:vector size="3" baseType="lpstr">
      <vt:lpstr>REPORTE</vt:lpstr>
      <vt:lpstr>FORMULA</vt:lpstr>
      <vt:lpstr>Gráfico1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HSF081</cp:lastModifiedBy>
  <cp:lastPrinted>2023-02-20T13:54:19Z</cp:lastPrinted>
  <dcterms:created xsi:type="dcterms:W3CDTF">2022-03-16T15:01:34Z</dcterms:created>
  <dcterms:modified xsi:type="dcterms:W3CDTF">2024-02-13T21:08:30Z</dcterms:modified>
</cp:coreProperties>
</file>