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__REPORTES\2024\NUTRICION\"/>
    </mc:Choice>
  </mc:AlternateContent>
  <bookViews>
    <workbookView xWindow="0" yWindow="0" windowWidth="28800" windowHeight="12330" tabRatio="785" activeTab="4"/>
  </bookViews>
  <sheets>
    <sheet name="6_35" sheetId="4" r:id="rId1"/>
    <sheet name="MEN5" sheetId="13" r:id="rId2"/>
    <sheet name="ANTIPARASIT" sheetId="24" r:id="rId3"/>
    <sheet name="Gráfico1" sheetId="14" r:id="rId4"/>
    <sheet name="Gráfico2" sheetId="15" r:id="rId5"/>
  </sheets>
  <definedNames>
    <definedName name="DATAA">#REF!</definedName>
    <definedName name="DATA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4" l="1"/>
  <c r="G33" i="4"/>
  <c r="E33" i="4"/>
  <c r="C33" i="4"/>
  <c r="B33" i="4"/>
  <c r="J33" i="4" s="1"/>
  <c r="I32" i="4"/>
  <c r="G32" i="4"/>
  <c r="E32" i="4"/>
  <c r="C32" i="4"/>
  <c r="B32" i="4"/>
  <c r="I31" i="4"/>
  <c r="G31" i="4"/>
  <c r="E31" i="4"/>
  <c r="C31" i="4"/>
  <c r="B31" i="4"/>
  <c r="H31" i="4" s="1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3" i="13"/>
  <c r="G33" i="13"/>
  <c r="E33" i="13"/>
  <c r="C33" i="13"/>
  <c r="B33" i="13"/>
  <c r="I32" i="13"/>
  <c r="G32" i="13"/>
  <c r="E32" i="13"/>
  <c r="C32" i="13"/>
  <c r="B32" i="13"/>
  <c r="I31" i="13"/>
  <c r="G31" i="13"/>
  <c r="E31" i="13"/>
  <c r="C31" i="13"/>
  <c r="B31" i="13"/>
  <c r="I30" i="13"/>
  <c r="G30" i="13"/>
  <c r="E30" i="13"/>
  <c r="C30" i="13"/>
  <c r="B30" i="13"/>
  <c r="I29" i="13"/>
  <c r="G29" i="13"/>
  <c r="E29" i="13"/>
  <c r="C29" i="13"/>
  <c r="B29" i="13"/>
  <c r="I28" i="13"/>
  <c r="G28" i="13"/>
  <c r="E28" i="13"/>
  <c r="C28" i="13"/>
  <c r="B28" i="13"/>
  <c r="H32" i="13" l="1"/>
  <c r="D32" i="4"/>
  <c r="J30" i="13"/>
  <c r="I34" i="13"/>
  <c r="F32" i="13"/>
  <c r="J32" i="13"/>
  <c r="D31" i="13"/>
  <c r="D28" i="13"/>
  <c r="F29" i="13"/>
  <c r="H29" i="13"/>
  <c r="J29" i="13"/>
  <c r="J31" i="13"/>
  <c r="H33" i="4"/>
  <c r="D31" i="4"/>
  <c r="D28" i="4"/>
  <c r="F28" i="4"/>
  <c r="H28" i="4"/>
  <c r="J31" i="4"/>
  <c r="D29" i="4"/>
  <c r="D33" i="4"/>
  <c r="F33" i="4"/>
  <c r="G34" i="13"/>
  <c r="D33" i="13"/>
  <c r="F33" i="13"/>
  <c r="H33" i="13"/>
  <c r="J33" i="13"/>
  <c r="B34" i="13"/>
  <c r="J34" i="13" s="1"/>
  <c r="F28" i="13"/>
  <c r="F31" i="13"/>
  <c r="J28" i="13"/>
  <c r="H31" i="13"/>
  <c r="D30" i="13"/>
  <c r="F30" i="13"/>
  <c r="H30" i="13"/>
  <c r="D29" i="13"/>
  <c r="D32" i="13"/>
  <c r="I34" i="4"/>
  <c r="J29" i="4"/>
  <c r="G34" i="4"/>
  <c r="E34" i="4"/>
  <c r="H32" i="4"/>
  <c r="D30" i="4"/>
  <c r="F29" i="4"/>
  <c r="J32" i="4"/>
  <c r="F30" i="4"/>
  <c r="J30" i="4"/>
  <c r="B34" i="4"/>
  <c r="C34" i="4"/>
  <c r="F32" i="4"/>
  <c r="H29" i="4"/>
  <c r="F31" i="4"/>
  <c r="J28" i="4"/>
  <c r="H30" i="4"/>
  <c r="H28" i="13"/>
  <c r="C34" i="13"/>
  <c r="E34" i="13"/>
  <c r="F34" i="13" l="1"/>
  <c r="D34" i="13"/>
  <c r="H34" i="4"/>
  <c r="J34" i="4"/>
  <c r="D34" i="4"/>
  <c r="F34" i="4"/>
  <c r="H34" i="13"/>
  <c r="J22" i="13"/>
  <c r="H22" i="13"/>
  <c r="F22" i="13"/>
  <c r="D22" i="13"/>
  <c r="J21" i="13"/>
  <c r="H21" i="13"/>
  <c r="F21" i="13"/>
  <c r="D21" i="13"/>
  <c r="J20" i="13"/>
  <c r="H20" i="13"/>
  <c r="F20" i="13"/>
  <c r="D20" i="13"/>
  <c r="J19" i="13"/>
  <c r="H19" i="13"/>
  <c r="F19" i="13"/>
  <c r="D19" i="13"/>
  <c r="J18" i="13"/>
  <c r="H18" i="13"/>
  <c r="F18" i="13"/>
  <c r="D18" i="13"/>
  <c r="J17" i="13"/>
  <c r="H17" i="13"/>
  <c r="F17" i="13"/>
  <c r="D17" i="13"/>
  <c r="J16" i="13"/>
  <c r="H16" i="13"/>
  <c r="F16" i="13"/>
  <c r="D16" i="13"/>
  <c r="J15" i="13"/>
  <c r="H15" i="13"/>
  <c r="F15" i="13"/>
  <c r="D15" i="13"/>
  <c r="J14" i="13"/>
  <c r="H14" i="13"/>
  <c r="F14" i="13"/>
  <c r="D14" i="13"/>
  <c r="J13" i="13"/>
  <c r="H13" i="13"/>
  <c r="F13" i="13"/>
  <c r="D13" i="13"/>
  <c r="J12" i="13"/>
  <c r="H12" i="13"/>
  <c r="F12" i="13"/>
  <c r="D12" i="13"/>
  <c r="J11" i="13"/>
  <c r="H11" i="13"/>
  <c r="F11" i="13"/>
  <c r="D11" i="13"/>
  <c r="J10" i="13"/>
  <c r="H10" i="13"/>
  <c r="F10" i="13"/>
  <c r="D10" i="13"/>
  <c r="J9" i="13"/>
  <c r="H9" i="13"/>
  <c r="F9" i="13"/>
  <c r="D9" i="13"/>
  <c r="J8" i="13"/>
  <c r="H8" i="13"/>
  <c r="F8" i="13"/>
  <c r="D8" i="13"/>
  <c r="J7" i="13"/>
  <c r="H7" i="13"/>
  <c r="F7" i="13"/>
  <c r="D7" i="13"/>
  <c r="J22" i="4" l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J7" i="4"/>
  <c r="H7" i="4"/>
  <c r="F7" i="4"/>
  <c r="D7" i="4"/>
</calcChain>
</file>

<file path=xl/sharedStrings.xml><?xml version="1.0" encoding="utf-8"?>
<sst xmlns="http://schemas.openxmlformats.org/spreadsheetml/2006/main" count="121" uniqueCount="50">
  <si>
    <t>Total general</t>
  </si>
  <si>
    <t>EVALUADOS</t>
  </si>
  <si>
    <t>ALTO INCLAN</t>
  </si>
  <si>
    <t>COCACHACRA</t>
  </si>
  <si>
    <t>LA PUNTA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</si>
  <si>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</si>
  <si>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</si>
  <si>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</si>
  <si>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</si>
  <si>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</si>
  <si>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</si>
  <si>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</si>
  <si>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</si>
  <si>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</si>
  <si>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</si>
  <si>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</si>
  <si>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</si>
  <si>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</si>
  <si>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</si>
  <si>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</si>
  <si>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</si>
  <si>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</si>
  <si>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</si>
  <si>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</si>
  <si>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</si>
  <si>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</si>
  <si>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</si>
  <si>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</si>
  <si>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</si>
  <si>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</si>
  <si>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DE 1 A 4</t>
  </si>
  <si>
    <t>C.S. ALTO INCLAN</t>
  </si>
  <si>
    <t>DE 30 A59</t>
  </si>
  <si>
    <t>DE 18 A 29</t>
  </si>
  <si>
    <t>DE 5 A 11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</si>
  <si>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</si>
  <si>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</si>
  <si>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</si>
  <si>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</si>
  <si>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</si>
  <si>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</si>
  <si>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</si>
  <si>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</si>
  <si>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</si>
  <si>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</si>
  <si>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</si>
  <si>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ENERO 2024</t>
  </si>
  <si>
    <t>M.R. ALTO INCLÁN</t>
  </si>
  <si>
    <t>TOTAL RED ISLAY</t>
  </si>
  <si>
    <t>ADMINISTRACIÓN DE ANTIPARASITARIO POR GRUPO ETARIO  (99199.28)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</si>
</sst>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double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  <border>
      <left/>
      <right style="thin">
        <color theme="5" tint="-0.249977111117893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/>
    <xf numFmtId="0" fontId="3" fillId="4" borderId="2" xfId="0" applyFont="1" applyFill="1" applyBorder="1"/>
    <xf numFmtId="0" fontId="0" fillId="0" borderId="5" xfId="0" applyBorder="1" applyAlignment="1">
      <alignment horizontal="left" indent="1"/>
    </xf>
    <xf numFmtId="0" fontId="0" fillId="0" borderId="6" xfId="0" applyBorder="1"/>
    <xf numFmtId="0" fontId="0" fillId="0" borderId="5" xfId="0" applyBorder="1"/>
    <xf numFmtId="0" fontId="0" fillId="0" borderId="7" xfId="0" applyBorder="1" applyAlignment="1">
      <alignment horizontal="left" indent="1"/>
    </xf>
    <xf numFmtId="0" fontId="0" fillId="0" borderId="8" xfId="0" applyBorder="1"/>
    <xf numFmtId="0" fontId="0" fillId="0" borderId="7" xfId="0" applyBorder="1"/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5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0" fillId="0" borderId="6" xfId="1" applyNumberFormat="1" applyFont="1" applyBorder="1"/>
    <xf numFmtId="164" fontId="0" fillId="0" borderId="8" xfId="1" applyNumberFormat="1" applyFont="1" applyBorder="1"/>
    <xf numFmtId="164" fontId="3" fillId="4" borderId="6" xfId="1" applyNumberFormat="1" applyFont="1" applyFill="1" applyBorder="1"/>
    <xf numFmtId="164" fontId="3" fillId="4" borderId="4" xfId="1" applyNumberFormat="1" applyFont="1" applyFill="1" applyBorder="1"/>
    <xf numFmtId="164" fontId="3" fillId="4" borderId="2" xfId="1" applyNumberFormat="1" applyFont="1" applyFill="1" applyBorder="1"/>
    <xf numFmtId="164" fontId="0" fillId="0" borderId="5" xfId="1" applyNumberFormat="1" applyFont="1" applyBorder="1"/>
    <xf numFmtId="164" fontId="0" fillId="0" borderId="7" xfId="1" applyNumberFormat="1" applyFont="1" applyBorder="1"/>
    <xf numFmtId="164" fontId="3" fillId="4" borderId="5" xfId="1" applyNumberFormat="1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0" fontId="3" fillId="7" borderId="11" xfId="0" applyFont="1" applyFill="1" applyBorder="1"/>
    <xf numFmtId="0" fontId="3" fillId="7" borderId="10" xfId="0" applyFont="1" applyFill="1" applyBorder="1"/>
    <xf numFmtId="0" fontId="3" fillId="8" borderId="12" xfId="0" applyFont="1" applyFill="1" applyBorder="1" applyAlignment="1">
      <alignment horizontal="left"/>
    </xf>
    <xf numFmtId="0" fontId="3" fillId="8" borderId="12" xfId="0" applyNumberFormat="1" applyFont="1" applyFill="1" applyBorder="1"/>
    <xf numFmtId="0" fontId="0" fillId="0" borderId="12" xfId="0" applyFont="1" applyBorder="1" applyAlignment="1">
      <alignment horizontal="left" indent="1"/>
    </xf>
    <xf numFmtId="0" fontId="0" fillId="0" borderId="12" xfId="0" applyNumberFormat="1" applyFont="1" applyBorder="1"/>
    <xf numFmtId="0" fontId="3" fillId="8" borderId="13" xfId="0" applyNumberFormat="1" applyFont="1" applyFill="1" applyBorder="1"/>
    <xf numFmtId="0" fontId="0" fillId="0" borderId="13" xfId="0" applyNumberFormat="1" applyFont="1" applyBorder="1"/>
    <xf numFmtId="0" fontId="3" fillId="8" borderId="10" xfId="0" applyFont="1" applyFill="1" applyBorder="1" applyAlignment="1">
      <alignment horizontal="left"/>
    </xf>
    <xf numFmtId="0" fontId="3" fillId="8" borderId="14" xfId="0" applyNumberFormat="1" applyFont="1" applyFill="1" applyBorder="1"/>
    <xf numFmtId="0" fontId="3" fillId="8" borderId="10" xfId="0" applyNumberFormat="1" applyFont="1" applyFill="1" applyBorder="1"/>
    <xf numFmtId="0" fontId="0" fillId="0" borderId="15" xfId="0" applyFont="1" applyBorder="1" applyAlignment="1">
      <alignment horizontal="left" indent="1"/>
    </xf>
    <xf numFmtId="0" fontId="0" fillId="0" borderId="16" xfId="0" applyNumberFormat="1" applyFont="1" applyBorder="1"/>
    <xf numFmtId="0" fontId="0" fillId="0" borderId="15" xfId="0" applyNumberFormat="1" applyFont="1" applyBorder="1"/>
    <xf numFmtId="0" fontId="2" fillId="0" borderId="17" xfId="0" applyFont="1" applyBorder="1" applyAlignment="1">
      <alignment horizontal="left"/>
    </xf>
    <xf numFmtId="0" fontId="2" fillId="0" borderId="18" xfId="0" applyNumberFormat="1" applyFont="1" applyBorder="1"/>
    <xf numFmtId="0" fontId="2" fillId="0" borderId="17" xfId="0" applyNumberFormat="1" applyFont="1" applyBorder="1"/>
    <xf numFmtId="0" fontId="4" fillId="0" borderId="0" xfId="0" quotePrefix="1" applyFont="1"/>
    <xf numFmtId="0" fontId="2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0" fontId="0" fillId="0" borderId="19" xfId="0" applyBorder="1" applyAlignment="1">
      <alignment horizontal="left" indent="1"/>
    </xf>
    <xf numFmtId="0" fontId="0" fillId="0" borderId="20" xfId="0" applyBorder="1"/>
    <xf numFmtId="164" fontId="0" fillId="0" borderId="19" xfId="1" applyNumberFormat="1" applyFont="1" applyBorder="1"/>
    <xf numFmtId="0" fontId="0" fillId="0" borderId="19" xfId="0" applyBorder="1"/>
    <xf numFmtId="164" fontId="0" fillId="0" borderId="20" xfId="1" applyNumberFormat="1" applyFont="1" applyBorder="1"/>
    <xf numFmtId="0" fontId="2" fillId="9" borderId="21" xfId="0" applyFont="1" applyFill="1" applyBorder="1"/>
    <xf numFmtId="164" fontId="2" fillId="9" borderId="22" xfId="1" applyNumberFormat="1" applyFont="1" applyFill="1" applyBorder="1"/>
    <xf numFmtId="0" fontId="2" fillId="9" borderId="22" xfId="0" applyFont="1" applyFill="1" applyBorder="1"/>
    <xf numFmtId="164" fontId="2" fillId="9" borderId="23" xfId="1" applyNumberFormat="1" applyFont="1" applyFill="1" applyBorder="1"/>
    <xf numFmtId="0" fontId="0" fillId="0" borderId="0" xfId="0" applyFont="1" applyBorder="1" applyAlignment="1">
      <alignment horizontal="left" indent="1"/>
    </xf>
    <xf numFmtId="0" fontId="0" fillId="0" borderId="24" xfId="0" applyNumberFormat="1" applyFont="1" applyBorder="1"/>
    <xf numFmtId="0" fontId="0" fillId="0" borderId="0" xfId="0" applyNumberFormat="1" applyFont="1" applyBorder="1"/>
    <xf numFmtId="0" fontId="0" fillId="0" borderId="25" xfId="0" applyNumberFormat="1" applyFont="1" applyFill="1" applyBorder="1"/>
    <xf numFmtId="0" fontId="0" fillId="0" borderId="0" xfId="0" applyNumberFormat="1" applyFont="1" applyFill="1" applyBorder="1"/>
  </cellXfs>
  <cellStyles count="3">
    <cellStyle name="Normal" xfId="0" builtinId="0"/>
    <cellStyle name="Normal_Hoja1" xfId="2"/>
    <cellStyle name="Porcentaje" xfId="1" builtinId="5"/>
  </cellStyles>
  <dxfs count="0"/>
  <tableStyles count="0" defaultTableStyle="TableStyleMedium2" defaultPivotStyle="PivotStyleLight16"/>
  <colors>
    <mruColors>
      <color rgb="FFFF99CC"/>
      <color rgb="FF3366CC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2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>
                <a:solidFill>
                  <a:schemeClr val="tx1"/>
                </a:solidFill>
              </a:rPr>
              <a:t>ESTADO NUTRICIONAL DEL NIÑO DE 6 A 35 MESES  - RED ISLAY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s-PE">
                <a:solidFill>
                  <a:schemeClr val="tx1"/>
                </a:solidFill>
              </a:rPr>
              <a:t>ENERO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'6_35'!$D$27</c:f>
              <c:strCache>
                <c:ptCount val="1"/>
                <c:pt idx="0">
                  <c:v>% DESNUTR. AGUDA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'6_35'!$A$28:$A$34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'6_35'!$D$28:$D$34</c:f>
              <c:numCache>
                <c:formatCode>0.0%</c:formatCode>
                <c:ptCount val="7"/>
                <c:pt idx="0">
                  <c:v>1.507537688442211E-2</c:v>
                </c:pt>
                <c:pt idx="1">
                  <c:v>2.8846153846153848E-2</c:v>
                </c:pt>
                <c:pt idx="2">
                  <c:v>2.3255813953488372E-2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1.4354066985645933E-2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369-8E5E-98419CB769FE}"/>
            </c:ext>
          </c:extLst>
        </c:ser>
        <c:ser>
          <c:idx val="1"/>
          <c:order val="1"/>
          <c:tx>
            <c:strRef>
              <c:f>'6_35'!$F$27</c:f>
              <c:strCache>
                <c:ptCount val="1"/>
                <c:pt idx="0">
                  <c:v>% OBESIDAD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'6_35'!$A$28:$A$34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'6_35'!$F$28:$F$34</c:f>
              <c:numCache>
                <c:formatCode>0.0%</c:formatCode>
                <c:ptCount val="7"/>
                <c:pt idx="0">
                  <c:v>3.5175879396984924E-2</c:v>
                </c:pt>
                <c:pt idx="1">
                  <c:v>3.8461538461538464E-2</c:v>
                </c:pt>
                <c:pt idx="2">
                  <c:v>7.7519379844961239E-3</c:v>
                </c:pt>
                <c:pt idx="3">
                  <c:v>1.1764705882352941E-2</c:v>
                </c:pt>
                <c:pt idx="4">
                  <c:v>0</c:v>
                </c:pt>
                <c:pt idx="5">
                  <c:v>3.3333333333333333E-2</c:v>
                </c:pt>
                <c:pt idx="6">
                  <c:v>2.5518341307814992E-2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D-4369-8E5E-98419CB769FE}"/>
            </c:ext>
          </c:extLst>
        </c:ser>
        <c:ser>
          <c:idx val="2"/>
          <c:order val="2"/>
          <c:tx>
            <c:strRef>
              <c:f>'6_35'!$H$27</c:f>
              <c:strCache>
                <c:ptCount val="1"/>
                <c:pt idx="0">
                  <c:v>% SOBREPESO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'6_35'!$A$28:$A$34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'6_35'!$H$28:$H$34</c:f>
              <c:numCache>
                <c:formatCode>0.0%</c:formatCode>
                <c:ptCount val="7"/>
                <c:pt idx="0">
                  <c:v>8.5427135678391955E-2</c:v>
                </c:pt>
                <c:pt idx="1">
                  <c:v>0.13461538461538461</c:v>
                </c:pt>
                <c:pt idx="2">
                  <c:v>0.10077519379844961</c:v>
                </c:pt>
                <c:pt idx="3">
                  <c:v>4.7058823529411764E-2</c:v>
                </c:pt>
                <c:pt idx="4">
                  <c:v>0.2</c:v>
                </c:pt>
                <c:pt idx="5">
                  <c:v>8.8888888888888892E-2</c:v>
                </c:pt>
                <c:pt idx="6">
                  <c:v>9.569377990430622E-2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D-4369-8E5E-98419CB769FE}"/>
            </c:ext>
          </c:extLst>
        </c:ser>
        <c:ser>
          <c:idx val="3"/>
          <c:order val="3"/>
          <c:tx>
            <c:strRef>
              <c:f>'6_35'!$J$27</c:f>
              <c:strCache>
                <c:ptCount val="1"/>
                <c:pt idx="0">
                  <c:v>% DESNUTR. CRÓNICA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4649286845032693E-3"/>
                  <c:y val="2.23982898528875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52E-46FF-8B24-98687A3DE9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'6_35'!$A$28:$A$34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'6_35'!$J$28:$J$34</c:f>
              <c:numCache>
                <c:formatCode>0.0%</c:formatCode>
                <c:ptCount val="7"/>
                <c:pt idx="0">
                  <c:v>5.0251256281407038E-2</c:v>
                </c:pt>
                <c:pt idx="1">
                  <c:v>4.807692307692308E-2</c:v>
                </c:pt>
                <c:pt idx="2">
                  <c:v>3.875968992248062E-2</c:v>
                </c:pt>
                <c:pt idx="3">
                  <c:v>0.12941176470588237</c:v>
                </c:pt>
                <c:pt idx="4">
                  <c:v>0</c:v>
                </c:pt>
                <c:pt idx="5">
                  <c:v>2.2222222222222223E-2</c:v>
                </c:pt>
                <c:pt idx="6">
                  <c:v>5.2631578947368418E-2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2D-4369-8E5E-98419CB769F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81345503"/>
        <c:axId val="1881345919"/>
      </c:barChart>
      <c:catAx>
        <c:axId val="188134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81345919"/>
        <c:crosses val="autoZero"/>
        <c:auto val="1"/>
        <c:lblAlgn val="ctr"/>
        <c:lblOffset val="100"/>
        <c:noMultiLvlLbl val="0"/>
      </c:catAx>
      <c:valAx>
        <c:axId val="188134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81345503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600" b="1">
                <a:solidFill>
                  <a:schemeClr val="tx1"/>
                </a:solidFill>
              </a:rPr>
              <a:t>ESTADO NUTRICIONAL DEL NIÑO MENOR DE 5 AÑOS - RED ISLAY</a:t>
            </a:r>
          </a:p>
          <a:p>
            <a:pPr>
              <a:defRPr sz="1600" b="1">
                <a:solidFill>
                  <a:schemeClr val="tx1"/>
                </a:solidFill>
              </a:defRPr>
            </a:pPr>
            <a:r>
              <a:rPr lang="es-PE" sz="1600" b="1">
                <a:solidFill>
                  <a:schemeClr val="tx1"/>
                </a:solidFill>
              </a:rPr>
              <a:t>ENERO</a:t>
            </a:r>
            <a:r>
              <a:rPr lang="es-PE" sz="1600" b="1" baseline="0">
                <a:solidFill>
                  <a:schemeClr val="tx1"/>
                </a:solidFill>
              </a:rPr>
              <a:t> 2024</a:t>
            </a:r>
            <a:endParaRPr lang="es-PE" sz="16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'MEN5'!$D$27</c:f>
              <c:strCache>
                <c:ptCount val="1"/>
                <c:pt idx="0">
                  <c:v>% DESNUTR. AGUDA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'MEN5'!$A$28:$A$34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'MEN5'!$D$28:$D$34</c:f>
              <c:numCache>
                <c:formatCode>0.0%</c:formatCode>
                <c:ptCount val="7"/>
                <c:pt idx="0">
                  <c:v>3.3582089552238806E-2</c:v>
                </c:pt>
                <c:pt idx="1">
                  <c:v>2.6143790849673203E-2</c:v>
                </c:pt>
                <c:pt idx="2">
                  <c:v>1.6759776536312849E-2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1.873536299765808E-2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89-4C58-8B1D-31207F8EBEF3}"/>
            </c:ext>
          </c:extLst>
        </c:ser>
        <c:ser>
          <c:idx val="1"/>
          <c:order val="1"/>
          <c:tx>
            <c:strRef>
              <c:f>'MEN5'!$F$27</c:f>
              <c:strCache>
                <c:ptCount val="1"/>
                <c:pt idx="0">
                  <c:v>% OBESIDAD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'MEN5'!$A$28:$A$34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'MEN5'!$F$28:$F$34</c:f>
              <c:numCache>
                <c:formatCode>0.0%</c:formatCode>
                <c:ptCount val="7"/>
                <c:pt idx="0">
                  <c:v>2.9850746268656716E-2</c:v>
                </c:pt>
                <c:pt idx="1">
                  <c:v>3.2679738562091505E-2</c:v>
                </c:pt>
                <c:pt idx="2">
                  <c:v>1.11731843575419E-2</c:v>
                </c:pt>
                <c:pt idx="3">
                  <c:v>1.7699115044247787E-2</c:v>
                </c:pt>
                <c:pt idx="4">
                  <c:v>0</c:v>
                </c:pt>
                <c:pt idx="5">
                  <c:v>3.5398230088495575E-2</c:v>
                </c:pt>
                <c:pt idx="6">
                  <c:v>2.4590163934426229E-2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89-4C58-8B1D-31207F8EBEF3}"/>
            </c:ext>
          </c:extLst>
        </c:ser>
        <c:ser>
          <c:idx val="2"/>
          <c:order val="2"/>
          <c:tx>
            <c:strRef>
              <c:f>'MEN5'!$H$27</c:f>
              <c:strCache>
                <c:ptCount val="1"/>
                <c:pt idx="0">
                  <c:v>% SOBREPESO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'MEN5'!$A$28:$A$34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'MEN5'!$H$28:$H$34</c:f>
              <c:numCache>
                <c:formatCode>0.0%</c:formatCode>
                <c:ptCount val="7"/>
                <c:pt idx="0">
                  <c:v>7.8358208955223885E-2</c:v>
                </c:pt>
                <c:pt idx="1">
                  <c:v>0.13725490196078433</c:v>
                </c:pt>
                <c:pt idx="2">
                  <c:v>8.3798882681564241E-2</c:v>
                </c:pt>
                <c:pt idx="3">
                  <c:v>4.4247787610619468E-2</c:v>
                </c:pt>
                <c:pt idx="4">
                  <c:v>0.14285714285714285</c:v>
                </c:pt>
                <c:pt idx="5">
                  <c:v>9.7345132743362831E-2</c:v>
                </c:pt>
                <c:pt idx="6">
                  <c:v>9.0163934426229511E-2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89-4C58-8B1D-31207F8EBEF3}"/>
            </c:ext>
          </c:extLst>
        </c:ser>
        <c:ser>
          <c:idx val="3"/>
          <c:order val="3"/>
          <c:tx>
            <c:strRef>
              <c:f>'MEN5'!$J$27</c:f>
              <c:strCache>
                <c:ptCount val="1"/>
                <c:pt idx="0">
                  <c:v>% DESNUTR. CRÓNICA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'MEN5'!$A$28:$A$34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'MEN5'!$J$28:$J$34</c:f>
              <c:numCache>
                <c:formatCode>0.0%</c:formatCode>
                <c:ptCount val="7"/>
                <c:pt idx="0">
                  <c:v>4.8507462686567165E-2</c:v>
                </c:pt>
                <c:pt idx="1">
                  <c:v>3.2679738562091505E-2</c:v>
                </c:pt>
                <c:pt idx="2">
                  <c:v>3.3519553072625698E-2</c:v>
                </c:pt>
                <c:pt idx="3">
                  <c:v>9.7345132743362831E-2</c:v>
                </c:pt>
                <c:pt idx="4">
                  <c:v>7.1428571428571425E-2</c:v>
                </c:pt>
                <c:pt idx="5">
                  <c:v>2.6548672566371681E-2</c:v>
                </c:pt>
                <c:pt idx="6">
                  <c:v>4.6838407494145202E-2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89-4C58-8B1D-31207F8EB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0494063"/>
        <c:axId val="1960495311"/>
      </c:barChart>
      <c:catAx>
        <c:axId val="196049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60495311"/>
        <c:crosses val="autoZero"/>
        <c:auto val="1"/>
        <c:lblAlgn val="ctr"/>
        <c:lblOffset val="100"/>
        <c:noMultiLvlLbl val="0"/>
      </c:catAx>
      <c:valAx>
        <c:axId val="196049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60494063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A35" sqref="A35"/>
    </sheetView>
  </sheetViews>
  <sheetFormatPr baseColWidth="10" defaultRowHeight="15" x14ac:dyDescent="0.25"/>
  <cols>
    <col min="1" max="1" width="23.5703125" customWidth="1"/>
    <col min="2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11</v>
      </c>
      <c r="P1" s="1"/>
    </row>
    <row r="2" spans="1:16" ht="15.75" x14ac:dyDescent="0.25">
      <c r="A2" s="2" t="s">
        <v>10</v>
      </c>
      <c r="P2" s="1"/>
    </row>
    <row r="3" spans="1:16" ht="15.75" x14ac:dyDescent="0.25">
      <c r="A3" s="40" t="s">
        <v>46</v>
      </c>
      <c r="P3" s="1"/>
    </row>
    <row r="4" spans="1:16" ht="15.75" x14ac:dyDescent="0.25">
      <c r="A4" s="2"/>
      <c r="P4" s="1"/>
    </row>
    <row r="6" spans="1:16" ht="45" x14ac:dyDescent="0.25">
      <c r="A6" s="17" t="s">
        <v>5</v>
      </c>
      <c r="B6" s="17" t="s">
        <v>1</v>
      </c>
      <c r="C6" s="18" t="s">
        <v>6</v>
      </c>
      <c r="D6" s="18" t="s">
        <v>13</v>
      </c>
      <c r="E6" s="18" t="s">
        <v>7</v>
      </c>
      <c r="F6" s="18" t="s">
        <v>14</v>
      </c>
      <c r="G6" s="18" t="s">
        <v>8</v>
      </c>
      <c r="H6" s="18" t="s">
        <v>15</v>
      </c>
      <c r="I6" s="18" t="s">
        <v>9</v>
      </c>
      <c r="J6" s="18" t="s">
        <v>16</v>
      </c>
    </row>
    <row r="7" spans="1:16" x14ac:dyDescent="0.25">
      <c r="A7" s="5" t="s">
        <v>2</v>
      </c>
      <c r="B7" s="6">
        <v>304</v>
      </c>
      <c r="C7" s="6">
        <v>3</v>
      </c>
      <c r="D7" s="23">
        <f>C7/B7</f>
        <v>9.8684210526315784E-3</v>
      </c>
      <c r="E7" s="6">
        <v>8</v>
      </c>
      <c r="F7" s="23">
        <f>E7/B7</f>
        <v>2.6315789473684209E-2</v>
      </c>
      <c r="G7" s="7">
        <v>25</v>
      </c>
      <c r="H7" s="23">
        <f>G7/B7</f>
        <v>8.2236842105263164E-2</v>
      </c>
      <c r="I7" s="6">
        <v>21</v>
      </c>
      <c r="J7" s="22">
        <f>I7/B7</f>
        <v>6.9078947368421059E-2</v>
      </c>
    </row>
    <row r="8" spans="1:16" x14ac:dyDescent="0.25">
      <c r="A8" s="8" t="s">
        <v>31</v>
      </c>
      <c r="B8" s="9">
        <v>136</v>
      </c>
      <c r="C8" s="9">
        <v>3</v>
      </c>
      <c r="D8" s="24">
        <f t="shared" ref="D8:D22" si="0">C8/B8</f>
        <v>2.2058823529411766E-2</v>
      </c>
      <c r="E8" s="9">
        <v>6</v>
      </c>
      <c r="F8" s="24">
        <f t="shared" ref="F8:F22" si="1">E8/B8</f>
        <v>4.4117647058823532E-2</v>
      </c>
      <c r="G8" s="10">
        <v>7</v>
      </c>
      <c r="H8" s="24">
        <f t="shared" ref="H8:H22" si="2">G8/B8</f>
        <v>5.1470588235294115E-2</v>
      </c>
      <c r="I8" s="9">
        <v>7</v>
      </c>
      <c r="J8" s="19">
        <f t="shared" ref="J8:J22" si="3">I8/B8</f>
        <v>5.1470588235294115E-2</v>
      </c>
    </row>
    <row r="9" spans="1:16" x14ac:dyDescent="0.25">
      <c r="A9" s="11" t="s">
        <v>35</v>
      </c>
      <c r="B9" s="12">
        <v>85</v>
      </c>
      <c r="C9" s="12">
        <v>0</v>
      </c>
      <c r="D9" s="25">
        <f t="shared" si="0"/>
        <v>0</v>
      </c>
      <c r="E9" s="12">
        <v>1</v>
      </c>
      <c r="F9" s="25">
        <f t="shared" si="1"/>
        <v>1.1764705882352941E-2</v>
      </c>
      <c r="G9" s="13">
        <v>4</v>
      </c>
      <c r="H9" s="25">
        <f t="shared" si="2"/>
        <v>4.7058823529411764E-2</v>
      </c>
      <c r="I9" s="12">
        <v>11</v>
      </c>
      <c r="J9" s="20">
        <f t="shared" si="3"/>
        <v>0.12941176470588237</v>
      </c>
    </row>
    <row r="10" spans="1:16" x14ac:dyDescent="0.25">
      <c r="A10" s="8" t="s">
        <v>36</v>
      </c>
      <c r="B10" s="9">
        <v>20</v>
      </c>
      <c r="C10" s="9">
        <v>0</v>
      </c>
      <c r="D10" s="24">
        <f t="shared" si="0"/>
        <v>0</v>
      </c>
      <c r="E10" s="9">
        <v>0</v>
      </c>
      <c r="F10" s="24">
        <f t="shared" si="1"/>
        <v>0</v>
      </c>
      <c r="G10" s="10">
        <v>4</v>
      </c>
      <c r="H10" s="24">
        <f t="shared" si="2"/>
        <v>0.2</v>
      </c>
      <c r="I10" s="9">
        <v>0</v>
      </c>
      <c r="J10" s="19">
        <f t="shared" si="3"/>
        <v>0</v>
      </c>
    </row>
    <row r="11" spans="1:16" x14ac:dyDescent="0.25">
      <c r="A11" s="11" t="s">
        <v>40</v>
      </c>
      <c r="B11" s="12">
        <v>63</v>
      </c>
      <c r="C11" s="12">
        <v>0</v>
      </c>
      <c r="D11" s="25">
        <f t="shared" si="0"/>
        <v>0</v>
      </c>
      <c r="E11" s="12">
        <v>1</v>
      </c>
      <c r="F11" s="25">
        <f t="shared" si="1"/>
        <v>1.5873015873015872E-2</v>
      </c>
      <c r="G11" s="13">
        <v>10</v>
      </c>
      <c r="H11" s="25">
        <f t="shared" si="2"/>
        <v>0.15873015873015872</v>
      </c>
      <c r="I11" s="12">
        <v>3</v>
      </c>
      <c r="J11" s="20">
        <f t="shared" si="3"/>
        <v>4.7619047619047616E-2</v>
      </c>
    </row>
    <row r="12" spans="1:16" x14ac:dyDescent="0.25">
      <c r="A12" s="14" t="s">
        <v>3</v>
      </c>
      <c r="B12" s="15">
        <v>104</v>
      </c>
      <c r="C12" s="15">
        <v>3</v>
      </c>
      <c r="D12" s="26">
        <f t="shared" si="0"/>
        <v>2.8846153846153848E-2</v>
      </c>
      <c r="E12" s="15">
        <v>4</v>
      </c>
      <c r="F12" s="26">
        <f t="shared" si="1"/>
        <v>3.8461538461538464E-2</v>
      </c>
      <c r="G12" s="16">
        <v>14</v>
      </c>
      <c r="H12" s="26">
        <f t="shared" si="2"/>
        <v>0.13461538461538461</v>
      </c>
      <c r="I12" s="15">
        <v>5</v>
      </c>
      <c r="J12" s="21">
        <f t="shared" si="3"/>
        <v>4.807692307692308E-2</v>
      </c>
    </row>
    <row r="13" spans="1:16" x14ac:dyDescent="0.25">
      <c r="A13" s="11" t="s">
        <v>29</v>
      </c>
      <c r="B13" s="12">
        <v>94</v>
      </c>
      <c r="C13" s="12">
        <v>2</v>
      </c>
      <c r="D13" s="25">
        <f t="shared" si="0"/>
        <v>2.1276595744680851E-2</v>
      </c>
      <c r="E13" s="12">
        <v>4</v>
      </c>
      <c r="F13" s="25">
        <f t="shared" si="1"/>
        <v>4.2553191489361701E-2</v>
      </c>
      <c r="G13" s="13">
        <v>13</v>
      </c>
      <c r="H13" s="25">
        <f t="shared" si="2"/>
        <v>0.13829787234042554</v>
      </c>
      <c r="I13" s="12">
        <v>4</v>
      </c>
      <c r="J13" s="20">
        <f t="shared" si="3"/>
        <v>4.2553191489361701E-2</v>
      </c>
    </row>
    <row r="14" spans="1:16" x14ac:dyDescent="0.25">
      <c r="A14" s="8" t="s">
        <v>43</v>
      </c>
      <c r="B14" s="9">
        <v>4</v>
      </c>
      <c r="C14" s="9">
        <v>0</v>
      </c>
      <c r="D14" s="24">
        <f t="shared" si="0"/>
        <v>0</v>
      </c>
      <c r="E14" s="9">
        <v>0</v>
      </c>
      <c r="F14" s="24">
        <f t="shared" si="1"/>
        <v>0</v>
      </c>
      <c r="G14" s="10">
        <v>0</v>
      </c>
      <c r="H14" s="24">
        <f t="shared" si="2"/>
        <v>0</v>
      </c>
      <c r="I14" s="9">
        <v>0</v>
      </c>
      <c r="J14" s="19">
        <f t="shared" si="3"/>
        <v>0</v>
      </c>
    </row>
    <row r="15" spans="1:16" x14ac:dyDescent="0.25">
      <c r="A15" s="11" t="s">
        <v>45</v>
      </c>
      <c r="B15" s="12">
        <v>3</v>
      </c>
      <c r="C15" s="12">
        <v>0</v>
      </c>
      <c r="D15" s="25">
        <f t="shared" si="0"/>
        <v>0</v>
      </c>
      <c r="E15" s="12">
        <v>0</v>
      </c>
      <c r="F15" s="25">
        <f t="shared" si="1"/>
        <v>0</v>
      </c>
      <c r="G15" s="13">
        <v>1</v>
      </c>
      <c r="H15" s="25">
        <f t="shared" si="2"/>
        <v>0.33333333333333331</v>
      </c>
      <c r="I15" s="12">
        <v>0</v>
      </c>
      <c r="J15" s="20">
        <f t="shared" si="3"/>
        <v>0</v>
      </c>
    </row>
    <row r="16" spans="1:16" x14ac:dyDescent="0.25">
      <c r="A16" s="8" t="s">
        <v>44</v>
      </c>
      <c r="B16" s="9">
        <v>3</v>
      </c>
      <c r="C16" s="9">
        <v>1</v>
      </c>
      <c r="D16" s="24">
        <f t="shared" si="0"/>
        <v>0.33333333333333331</v>
      </c>
      <c r="E16" s="9">
        <v>0</v>
      </c>
      <c r="F16" s="24">
        <f t="shared" si="1"/>
        <v>0</v>
      </c>
      <c r="G16" s="10">
        <v>0</v>
      </c>
      <c r="H16" s="24">
        <f t="shared" si="2"/>
        <v>0</v>
      </c>
      <c r="I16" s="9">
        <v>1</v>
      </c>
      <c r="J16" s="19">
        <f t="shared" si="3"/>
        <v>0.33333333333333331</v>
      </c>
    </row>
    <row r="17" spans="1:10" x14ac:dyDescent="0.25">
      <c r="A17" s="5" t="s">
        <v>4</v>
      </c>
      <c r="B17" s="6">
        <v>219</v>
      </c>
      <c r="C17" s="6">
        <v>3</v>
      </c>
      <c r="D17" s="23">
        <f t="shared" si="0"/>
        <v>1.3698630136986301E-2</v>
      </c>
      <c r="E17" s="6">
        <v>4</v>
      </c>
      <c r="F17" s="23">
        <f t="shared" si="1"/>
        <v>1.8264840182648401E-2</v>
      </c>
      <c r="G17" s="7">
        <v>21</v>
      </c>
      <c r="H17" s="23">
        <f t="shared" si="2"/>
        <v>9.5890410958904104E-2</v>
      </c>
      <c r="I17" s="6">
        <v>7</v>
      </c>
      <c r="J17" s="22">
        <f t="shared" si="3"/>
        <v>3.1963470319634701E-2</v>
      </c>
    </row>
    <row r="18" spans="1:10" x14ac:dyDescent="0.25">
      <c r="A18" s="8" t="s">
        <v>38</v>
      </c>
      <c r="B18" s="9">
        <v>78</v>
      </c>
      <c r="C18" s="9">
        <v>3</v>
      </c>
      <c r="D18" s="24">
        <f t="shared" si="0"/>
        <v>3.8461538461538464E-2</v>
      </c>
      <c r="E18" s="9">
        <v>1</v>
      </c>
      <c r="F18" s="24">
        <f t="shared" si="1"/>
        <v>1.282051282051282E-2</v>
      </c>
      <c r="G18" s="10">
        <v>9</v>
      </c>
      <c r="H18" s="24">
        <f t="shared" si="2"/>
        <v>0.11538461538461539</v>
      </c>
      <c r="I18" s="9">
        <v>2</v>
      </c>
      <c r="J18" s="19">
        <f t="shared" si="3"/>
        <v>2.564102564102564E-2</v>
      </c>
    </row>
    <row r="19" spans="1:10" x14ac:dyDescent="0.25">
      <c r="A19" s="11" t="s">
        <v>39</v>
      </c>
      <c r="B19" s="12">
        <v>90</v>
      </c>
      <c r="C19" s="12">
        <v>0</v>
      </c>
      <c r="D19" s="25">
        <f t="shared" si="0"/>
        <v>0</v>
      </c>
      <c r="E19" s="12">
        <v>3</v>
      </c>
      <c r="F19" s="25">
        <f t="shared" si="1"/>
        <v>3.3333333333333333E-2</v>
      </c>
      <c r="G19" s="13">
        <v>8</v>
      </c>
      <c r="H19" s="25">
        <f t="shared" si="2"/>
        <v>8.8888888888888892E-2</v>
      </c>
      <c r="I19" s="12">
        <v>2</v>
      </c>
      <c r="J19" s="20">
        <f t="shared" si="3"/>
        <v>2.2222222222222223E-2</v>
      </c>
    </row>
    <row r="20" spans="1:10" x14ac:dyDescent="0.25">
      <c r="A20" s="8" t="s">
        <v>42</v>
      </c>
      <c r="B20" s="9">
        <v>23</v>
      </c>
      <c r="C20" s="9">
        <v>0</v>
      </c>
      <c r="D20" s="24">
        <f t="shared" si="0"/>
        <v>0</v>
      </c>
      <c r="E20" s="9">
        <v>0</v>
      </c>
      <c r="F20" s="24">
        <f t="shared" si="1"/>
        <v>0</v>
      </c>
      <c r="G20" s="10">
        <v>2</v>
      </c>
      <c r="H20" s="24">
        <f t="shared" si="2"/>
        <v>8.6956521739130432E-2</v>
      </c>
      <c r="I20" s="9">
        <v>2</v>
      </c>
      <c r="J20" s="19">
        <f t="shared" si="3"/>
        <v>8.6956521739130432E-2</v>
      </c>
    </row>
    <row r="21" spans="1:10" x14ac:dyDescent="0.25">
      <c r="A21" s="62" t="s">
        <v>41</v>
      </c>
      <c r="B21" s="63">
        <v>28</v>
      </c>
      <c r="C21" s="63">
        <v>0</v>
      </c>
      <c r="D21" s="64">
        <f t="shared" si="0"/>
        <v>0</v>
      </c>
      <c r="E21" s="63">
        <v>0</v>
      </c>
      <c r="F21" s="64">
        <f t="shared" si="1"/>
        <v>0</v>
      </c>
      <c r="G21" s="65">
        <v>2</v>
      </c>
      <c r="H21" s="64">
        <f t="shared" si="2"/>
        <v>7.1428571428571425E-2</v>
      </c>
      <c r="I21" s="63">
        <v>1</v>
      </c>
      <c r="J21" s="66">
        <f t="shared" si="3"/>
        <v>3.5714285714285712E-2</v>
      </c>
    </row>
    <row r="22" spans="1:10" x14ac:dyDescent="0.25">
      <c r="A22" s="59" t="s">
        <v>48</v>
      </c>
      <c r="B22" s="67">
        <v>627</v>
      </c>
      <c r="C22" s="67">
        <v>9</v>
      </c>
      <c r="D22" s="68">
        <f t="shared" si="0"/>
        <v>1.4354066985645933E-2</v>
      </c>
      <c r="E22" s="67">
        <v>16</v>
      </c>
      <c r="F22" s="68">
        <f t="shared" si="1"/>
        <v>2.5518341307814992E-2</v>
      </c>
      <c r="G22" s="69">
        <v>60</v>
      </c>
      <c r="H22" s="68">
        <f t="shared" si="2"/>
        <v>9.569377990430622E-2</v>
      </c>
      <c r="I22" s="67">
        <v>33</v>
      </c>
      <c r="J22" s="70">
        <f t="shared" si="3"/>
        <v>5.2631578947368418E-2</v>
      </c>
    </row>
    <row r="23" spans="1:10" x14ac:dyDescent="0.25">
      <c r="A23" s="3" t="s">
        <v>12</v>
      </c>
    </row>
    <row r="27" spans="1:10" ht="45" x14ac:dyDescent="0.25">
      <c r="A27" s="33" t="s">
        <v>19</v>
      </c>
      <c r="B27" s="34" t="s">
        <v>1</v>
      </c>
      <c r="C27" s="34" t="s">
        <v>6</v>
      </c>
      <c r="D27" s="34" t="s">
        <v>13</v>
      </c>
      <c r="E27" s="34" t="s">
        <v>7</v>
      </c>
      <c r="F27" s="34" t="s">
        <v>14</v>
      </c>
      <c r="G27" s="34" t="s">
        <v>8</v>
      </c>
      <c r="H27" s="34" t="s">
        <v>15</v>
      </c>
      <c r="I27" s="34" t="s">
        <v>9</v>
      </c>
      <c r="J27" s="34" t="s">
        <v>16</v>
      </c>
    </row>
    <row r="28" spans="1:10" ht="15.75" x14ac:dyDescent="0.25">
      <c r="A28" s="35" t="s">
        <v>20</v>
      </c>
      <c r="B28" s="4">
        <f>B8+B11</f>
        <v>199</v>
      </c>
      <c r="C28" s="4">
        <f t="shared" ref="C28:I28" si="4">C8+C11</f>
        <v>3</v>
      </c>
      <c r="D28" s="31">
        <f t="shared" ref="D28:D34" si="5">C28/B28</f>
        <v>1.507537688442211E-2</v>
      </c>
      <c r="E28" s="4">
        <f t="shared" si="4"/>
        <v>7</v>
      </c>
      <c r="F28" s="31">
        <f t="shared" ref="F28:F34" si="6">E28/B28</f>
        <v>3.5175879396984924E-2</v>
      </c>
      <c r="G28" s="4">
        <f t="shared" si="4"/>
        <v>17</v>
      </c>
      <c r="H28" s="31">
        <f t="shared" ref="H28:H34" si="7">G28/B28</f>
        <v>8.5427135678391955E-2</v>
      </c>
      <c r="I28" s="4">
        <f t="shared" si="4"/>
        <v>10</v>
      </c>
      <c r="J28" s="31">
        <f t="shared" ref="J28:J34" si="8">I28/B28</f>
        <v>5.0251256281407038E-2</v>
      </c>
    </row>
    <row r="29" spans="1:10" ht="15.75" x14ac:dyDescent="0.25">
      <c r="A29" s="36" t="s">
        <v>21</v>
      </c>
      <c r="B29" s="4">
        <f>B12</f>
        <v>104</v>
      </c>
      <c r="C29" s="4">
        <f t="shared" ref="C29:I29" si="9">C12</f>
        <v>3</v>
      </c>
      <c r="D29" s="31">
        <f t="shared" si="5"/>
        <v>2.8846153846153848E-2</v>
      </c>
      <c r="E29" s="4">
        <f t="shared" si="9"/>
        <v>4</v>
      </c>
      <c r="F29" s="31">
        <f t="shared" si="6"/>
        <v>3.8461538461538464E-2</v>
      </c>
      <c r="G29" s="4">
        <f t="shared" si="9"/>
        <v>14</v>
      </c>
      <c r="H29" s="31">
        <f t="shared" si="7"/>
        <v>0.13461538461538461</v>
      </c>
      <c r="I29" s="4">
        <f t="shared" si="9"/>
        <v>5</v>
      </c>
      <c r="J29" s="31">
        <f t="shared" si="8"/>
        <v>4.807692307692308E-2</v>
      </c>
    </row>
    <row r="30" spans="1:10" ht="15.75" x14ac:dyDescent="0.25">
      <c r="A30" s="35" t="s">
        <v>22</v>
      </c>
      <c r="B30" s="4">
        <f>B18+B20+B21</f>
        <v>129</v>
      </c>
      <c r="C30" s="4">
        <f t="shared" ref="C30:I30" si="10">C18+C20+C21</f>
        <v>3</v>
      </c>
      <c r="D30" s="31">
        <f t="shared" si="5"/>
        <v>2.3255813953488372E-2</v>
      </c>
      <c r="E30" s="4">
        <f t="shared" si="10"/>
        <v>1</v>
      </c>
      <c r="F30" s="31">
        <f t="shared" si="6"/>
        <v>7.7519379844961239E-3</v>
      </c>
      <c r="G30" s="4">
        <f t="shared" si="10"/>
        <v>13</v>
      </c>
      <c r="H30" s="31">
        <f t="shared" si="7"/>
        <v>0.10077519379844961</v>
      </c>
      <c r="I30" s="4">
        <f t="shared" si="10"/>
        <v>5</v>
      </c>
      <c r="J30" s="31">
        <f t="shared" si="8"/>
        <v>3.875968992248062E-2</v>
      </c>
    </row>
    <row r="31" spans="1:10" ht="15.75" x14ac:dyDescent="0.25">
      <c r="A31" s="36" t="s">
        <v>23</v>
      </c>
      <c r="B31" s="4">
        <f>B9</f>
        <v>85</v>
      </c>
      <c r="C31" s="4">
        <f t="shared" ref="C31:I32" si="11">C9</f>
        <v>0</v>
      </c>
      <c r="D31" s="31">
        <f t="shared" si="5"/>
        <v>0</v>
      </c>
      <c r="E31" s="4">
        <f t="shared" si="11"/>
        <v>1</v>
      </c>
      <c r="F31" s="31">
        <f t="shared" si="6"/>
        <v>1.1764705882352941E-2</v>
      </c>
      <c r="G31" s="4">
        <f t="shared" si="11"/>
        <v>4</v>
      </c>
      <c r="H31" s="31">
        <f t="shared" si="7"/>
        <v>4.7058823529411764E-2</v>
      </c>
      <c r="I31" s="4">
        <f t="shared" si="11"/>
        <v>11</v>
      </c>
      <c r="J31" s="31">
        <f t="shared" si="8"/>
        <v>0.12941176470588237</v>
      </c>
    </row>
    <row r="32" spans="1:10" ht="15.75" x14ac:dyDescent="0.25">
      <c r="A32" s="36" t="s">
        <v>24</v>
      </c>
      <c r="B32" s="4">
        <f>B10</f>
        <v>20</v>
      </c>
      <c r="C32" s="4">
        <f t="shared" si="11"/>
        <v>0</v>
      </c>
      <c r="D32" s="31">
        <f t="shared" si="5"/>
        <v>0</v>
      </c>
      <c r="E32" s="4">
        <f t="shared" si="11"/>
        <v>0</v>
      </c>
      <c r="F32" s="31">
        <f t="shared" si="6"/>
        <v>0</v>
      </c>
      <c r="G32" s="4">
        <f t="shared" si="11"/>
        <v>4</v>
      </c>
      <c r="H32" s="31">
        <f t="shared" si="7"/>
        <v>0.2</v>
      </c>
      <c r="I32" s="4">
        <f t="shared" si="11"/>
        <v>0</v>
      </c>
      <c r="J32" s="31">
        <f t="shared" si="8"/>
        <v>0</v>
      </c>
    </row>
    <row r="33" spans="1:10" ht="15.75" x14ac:dyDescent="0.25">
      <c r="A33" s="36" t="s">
        <v>25</v>
      </c>
      <c r="B33" s="4">
        <f>B19</f>
        <v>90</v>
      </c>
      <c r="C33" s="4">
        <f t="shared" ref="C33:I33" si="12">C19</f>
        <v>0</v>
      </c>
      <c r="D33" s="31">
        <f t="shared" si="5"/>
        <v>0</v>
      </c>
      <c r="E33" s="4">
        <f t="shared" si="12"/>
        <v>3</v>
      </c>
      <c r="F33" s="31">
        <f t="shared" si="6"/>
        <v>3.3333333333333333E-2</v>
      </c>
      <c r="G33" s="4">
        <f t="shared" si="12"/>
        <v>8</v>
      </c>
      <c r="H33" s="31">
        <f t="shared" si="7"/>
        <v>8.8888888888888892E-2</v>
      </c>
      <c r="I33" s="4">
        <f t="shared" si="12"/>
        <v>2</v>
      </c>
      <c r="J33" s="31">
        <f t="shared" si="8"/>
        <v>2.2222222222222223E-2</v>
      </c>
    </row>
    <row r="34" spans="1:10" x14ac:dyDescent="0.25">
      <c r="A34" s="37" t="s">
        <v>26</v>
      </c>
      <c r="B34" s="38">
        <f>SUM(B28:B33)</f>
        <v>627</v>
      </c>
      <c r="C34" s="38">
        <f t="shared" ref="C34:I34" si="13">SUM(C28:C33)</f>
        <v>9</v>
      </c>
      <c r="D34" s="39">
        <f t="shared" si="5"/>
        <v>1.4354066985645933E-2</v>
      </c>
      <c r="E34" s="38">
        <f t="shared" si="13"/>
        <v>16</v>
      </c>
      <c r="F34" s="39">
        <f t="shared" si="6"/>
        <v>2.5518341307814992E-2</v>
      </c>
      <c r="G34" s="38">
        <f t="shared" si="13"/>
        <v>60</v>
      </c>
      <c r="H34" s="39">
        <f t="shared" si="7"/>
        <v>9.569377990430622E-2</v>
      </c>
      <c r="I34" s="38">
        <f t="shared" si="13"/>
        <v>33</v>
      </c>
      <c r="J34" s="39">
        <f t="shared" si="8"/>
        <v>5.2631578947368418E-2</v>
      </c>
    </row>
    <row r="35" spans="1:10" x14ac:dyDescent="0.25">
      <c r="A35" s="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35" sqref="A35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17</v>
      </c>
      <c r="M1" s="1"/>
    </row>
    <row r="2" spans="1:13" ht="15.75" x14ac:dyDescent="0.25">
      <c r="A2" s="2" t="s">
        <v>10</v>
      </c>
      <c r="M2" s="1"/>
    </row>
    <row r="3" spans="1:13" ht="15.75" x14ac:dyDescent="0.25">
      <c r="A3" s="40" t="s">
        <v>46</v>
      </c>
      <c r="M3" s="1"/>
    </row>
    <row r="4" spans="1:13" ht="15.75" x14ac:dyDescent="0.25">
      <c r="A4" s="2"/>
      <c r="M4" s="1"/>
    </row>
    <row r="6" spans="1:13" ht="45" x14ac:dyDescent="0.25">
      <c r="A6" s="27" t="s">
        <v>5</v>
      </c>
      <c r="B6" s="28" t="s">
        <v>1</v>
      </c>
      <c r="C6" s="28" t="s">
        <v>6</v>
      </c>
      <c r="D6" s="28" t="s">
        <v>13</v>
      </c>
      <c r="E6" s="28" t="s">
        <v>7</v>
      </c>
      <c r="F6" s="28" t="s">
        <v>14</v>
      </c>
      <c r="G6" s="28" t="s">
        <v>8</v>
      </c>
      <c r="H6" s="28" t="s">
        <v>15</v>
      </c>
      <c r="I6" s="28" t="s">
        <v>9</v>
      </c>
      <c r="J6" s="28" t="s">
        <v>16</v>
      </c>
    </row>
    <row r="7" spans="1:13" x14ac:dyDescent="0.25">
      <c r="A7" s="5" t="s">
        <v>2</v>
      </c>
      <c r="B7" s="29">
        <v>409</v>
      </c>
      <c r="C7" s="29">
        <v>9</v>
      </c>
      <c r="D7" s="30">
        <f>C7/B7</f>
        <v>2.2004889975550123E-2</v>
      </c>
      <c r="E7" s="29">
        <v>10</v>
      </c>
      <c r="F7" s="30">
        <f>E7/B7</f>
        <v>2.4449877750611249E-2</v>
      </c>
      <c r="G7" s="29">
        <v>30</v>
      </c>
      <c r="H7" s="30">
        <f>G7/B7</f>
        <v>7.3349633251833746E-2</v>
      </c>
      <c r="I7" s="29">
        <v>26</v>
      </c>
      <c r="J7" s="30">
        <f>I7/B7</f>
        <v>6.3569682151589244E-2</v>
      </c>
    </row>
    <row r="8" spans="1:13" x14ac:dyDescent="0.25">
      <c r="A8" s="8" t="s">
        <v>31</v>
      </c>
      <c r="B8" s="4">
        <v>190</v>
      </c>
      <c r="C8" s="4">
        <v>9</v>
      </c>
      <c r="D8" s="31">
        <f t="shared" ref="D8:D22" si="0">C8/B8</f>
        <v>4.736842105263158E-2</v>
      </c>
      <c r="E8" s="4">
        <v>6</v>
      </c>
      <c r="F8" s="31">
        <f t="shared" ref="F8:F22" si="1">E8/B8</f>
        <v>3.1578947368421054E-2</v>
      </c>
      <c r="G8" s="4">
        <v>10</v>
      </c>
      <c r="H8" s="31">
        <f t="shared" ref="H8:H22" si="2">G8/B8</f>
        <v>5.2631578947368418E-2</v>
      </c>
      <c r="I8" s="4">
        <v>10</v>
      </c>
      <c r="J8" s="31">
        <f t="shared" ref="J8:J22" si="3">I8/B8</f>
        <v>5.2631578947368418E-2</v>
      </c>
    </row>
    <row r="9" spans="1:13" x14ac:dyDescent="0.25">
      <c r="A9" s="11" t="s">
        <v>35</v>
      </c>
      <c r="B9" s="4">
        <v>113</v>
      </c>
      <c r="C9" s="4">
        <v>0</v>
      </c>
      <c r="D9" s="31">
        <f t="shared" si="0"/>
        <v>0</v>
      </c>
      <c r="E9" s="4">
        <v>2</v>
      </c>
      <c r="F9" s="31">
        <f t="shared" si="1"/>
        <v>1.7699115044247787E-2</v>
      </c>
      <c r="G9" s="4">
        <v>5</v>
      </c>
      <c r="H9" s="31">
        <f t="shared" si="2"/>
        <v>4.4247787610619468E-2</v>
      </c>
      <c r="I9" s="4">
        <v>11</v>
      </c>
      <c r="J9" s="31">
        <f t="shared" si="3"/>
        <v>9.7345132743362831E-2</v>
      </c>
    </row>
    <row r="10" spans="1:13" x14ac:dyDescent="0.25">
      <c r="A10" s="8" t="s">
        <v>36</v>
      </c>
      <c r="B10" s="4">
        <v>28</v>
      </c>
      <c r="C10" s="4">
        <v>0</v>
      </c>
      <c r="D10" s="31">
        <f t="shared" si="0"/>
        <v>0</v>
      </c>
      <c r="E10" s="4">
        <v>0</v>
      </c>
      <c r="F10" s="31">
        <f t="shared" si="1"/>
        <v>0</v>
      </c>
      <c r="G10" s="4">
        <v>4</v>
      </c>
      <c r="H10" s="31">
        <f t="shared" si="2"/>
        <v>0.14285714285714285</v>
      </c>
      <c r="I10" s="4">
        <v>2</v>
      </c>
      <c r="J10" s="31">
        <f t="shared" si="3"/>
        <v>7.1428571428571425E-2</v>
      </c>
    </row>
    <row r="11" spans="1:13" x14ac:dyDescent="0.25">
      <c r="A11" s="11" t="s">
        <v>40</v>
      </c>
      <c r="B11" s="4">
        <v>78</v>
      </c>
      <c r="C11" s="4">
        <v>0</v>
      </c>
      <c r="D11" s="31">
        <f t="shared" si="0"/>
        <v>0</v>
      </c>
      <c r="E11" s="4">
        <v>2</v>
      </c>
      <c r="F11" s="31">
        <f t="shared" si="1"/>
        <v>2.564102564102564E-2</v>
      </c>
      <c r="G11" s="4">
        <v>11</v>
      </c>
      <c r="H11" s="31">
        <f t="shared" si="2"/>
        <v>0.14102564102564102</v>
      </c>
      <c r="I11" s="4">
        <v>3</v>
      </c>
      <c r="J11" s="31">
        <f t="shared" si="3"/>
        <v>3.8461538461538464E-2</v>
      </c>
    </row>
    <row r="12" spans="1:13" x14ac:dyDescent="0.25">
      <c r="A12" s="14" t="s">
        <v>3</v>
      </c>
      <c r="B12" s="29">
        <v>153</v>
      </c>
      <c r="C12" s="29">
        <v>4</v>
      </c>
      <c r="D12" s="30">
        <f t="shared" si="0"/>
        <v>2.6143790849673203E-2</v>
      </c>
      <c r="E12" s="29">
        <v>5</v>
      </c>
      <c r="F12" s="30">
        <f t="shared" si="1"/>
        <v>3.2679738562091505E-2</v>
      </c>
      <c r="G12" s="29">
        <v>21</v>
      </c>
      <c r="H12" s="30">
        <f t="shared" si="2"/>
        <v>0.13725490196078433</v>
      </c>
      <c r="I12" s="29">
        <v>5</v>
      </c>
      <c r="J12" s="30">
        <f t="shared" si="3"/>
        <v>3.2679738562091505E-2</v>
      </c>
    </row>
    <row r="13" spans="1:13" x14ac:dyDescent="0.25">
      <c r="A13" s="11" t="s">
        <v>29</v>
      </c>
      <c r="B13" s="4">
        <v>134</v>
      </c>
      <c r="C13" s="4">
        <v>3</v>
      </c>
      <c r="D13" s="31">
        <f t="shared" si="0"/>
        <v>2.2388059701492536E-2</v>
      </c>
      <c r="E13" s="4">
        <v>5</v>
      </c>
      <c r="F13" s="31">
        <f t="shared" si="1"/>
        <v>3.7313432835820892E-2</v>
      </c>
      <c r="G13" s="4">
        <v>16</v>
      </c>
      <c r="H13" s="31">
        <f t="shared" si="2"/>
        <v>0.11940298507462686</v>
      </c>
      <c r="I13" s="4">
        <v>4</v>
      </c>
      <c r="J13" s="31">
        <f t="shared" si="3"/>
        <v>2.9850746268656716E-2</v>
      </c>
    </row>
    <row r="14" spans="1:13" x14ac:dyDescent="0.25">
      <c r="A14" s="8" t="s">
        <v>43</v>
      </c>
      <c r="B14" s="4">
        <v>10</v>
      </c>
      <c r="C14" s="4">
        <v>0</v>
      </c>
      <c r="D14" s="31">
        <f t="shared" si="0"/>
        <v>0</v>
      </c>
      <c r="E14" s="4">
        <v>0</v>
      </c>
      <c r="F14" s="31">
        <f t="shared" si="1"/>
        <v>0</v>
      </c>
      <c r="G14" s="4">
        <v>4</v>
      </c>
      <c r="H14" s="31">
        <f t="shared" si="2"/>
        <v>0.4</v>
      </c>
      <c r="I14" s="4">
        <v>0</v>
      </c>
      <c r="J14" s="31">
        <f t="shared" si="3"/>
        <v>0</v>
      </c>
    </row>
    <row r="15" spans="1:13" x14ac:dyDescent="0.25">
      <c r="A15" s="11" t="s">
        <v>45</v>
      </c>
      <c r="B15" s="4">
        <v>3</v>
      </c>
      <c r="C15" s="4">
        <v>0</v>
      </c>
      <c r="D15" s="31">
        <f t="shared" si="0"/>
        <v>0</v>
      </c>
      <c r="E15" s="4">
        <v>0</v>
      </c>
      <c r="F15" s="31">
        <f t="shared" si="1"/>
        <v>0</v>
      </c>
      <c r="G15" s="4">
        <v>1</v>
      </c>
      <c r="H15" s="31">
        <f t="shared" si="2"/>
        <v>0.33333333333333331</v>
      </c>
      <c r="I15" s="4">
        <v>0</v>
      </c>
      <c r="J15" s="31">
        <f t="shared" si="3"/>
        <v>0</v>
      </c>
    </row>
    <row r="16" spans="1:13" x14ac:dyDescent="0.25">
      <c r="A16" s="8" t="s">
        <v>44</v>
      </c>
      <c r="B16" s="4">
        <v>6</v>
      </c>
      <c r="C16" s="4">
        <v>1</v>
      </c>
      <c r="D16" s="31">
        <f t="shared" si="0"/>
        <v>0.16666666666666666</v>
      </c>
      <c r="E16" s="4">
        <v>0</v>
      </c>
      <c r="F16" s="31">
        <f t="shared" si="1"/>
        <v>0</v>
      </c>
      <c r="G16" s="4">
        <v>0</v>
      </c>
      <c r="H16" s="31">
        <f t="shared" si="2"/>
        <v>0</v>
      </c>
      <c r="I16" s="4">
        <v>1</v>
      </c>
      <c r="J16" s="31">
        <f t="shared" si="3"/>
        <v>0.16666666666666666</v>
      </c>
    </row>
    <row r="17" spans="1:10" x14ac:dyDescent="0.25">
      <c r="A17" s="5" t="s">
        <v>4</v>
      </c>
      <c r="B17" s="29">
        <v>292</v>
      </c>
      <c r="C17" s="29">
        <v>3</v>
      </c>
      <c r="D17" s="30">
        <f t="shared" si="0"/>
        <v>1.0273972602739725E-2</v>
      </c>
      <c r="E17" s="29">
        <v>6</v>
      </c>
      <c r="F17" s="30">
        <f t="shared" si="1"/>
        <v>2.0547945205479451E-2</v>
      </c>
      <c r="G17" s="29">
        <v>26</v>
      </c>
      <c r="H17" s="30">
        <f t="shared" si="2"/>
        <v>8.9041095890410954E-2</v>
      </c>
      <c r="I17" s="29">
        <v>9</v>
      </c>
      <c r="J17" s="30">
        <f t="shared" si="3"/>
        <v>3.0821917808219176E-2</v>
      </c>
    </row>
    <row r="18" spans="1:10" x14ac:dyDescent="0.25">
      <c r="A18" s="8" t="s">
        <v>38</v>
      </c>
      <c r="B18" s="4">
        <v>110</v>
      </c>
      <c r="C18" s="4">
        <v>3</v>
      </c>
      <c r="D18" s="31">
        <f t="shared" si="0"/>
        <v>2.7272727272727271E-2</v>
      </c>
      <c r="E18" s="4">
        <v>2</v>
      </c>
      <c r="F18" s="31">
        <f t="shared" si="1"/>
        <v>1.8181818181818181E-2</v>
      </c>
      <c r="G18" s="4">
        <v>11</v>
      </c>
      <c r="H18" s="31">
        <f t="shared" si="2"/>
        <v>0.1</v>
      </c>
      <c r="I18" s="4">
        <v>3</v>
      </c>
      <c r="J18" s="31">
        <f t="shared" si="3"/>
        <v>2.7272727272727271E-2</v>
      </c>
    </row>
    <row r="19" spans="1:10" x14ac:dyDescent="0.25">
      <c r="A19" s="11" t="s">
        <v>39</v>
      </c>
      <c r="B19" s="4">
        <v>113</v>
      </c>
      <c r="C19" s="4">
        <v>0</v>
      </c>
      <c r="D19" s="31">
        <f t="shared" si="0"/>
        <v>0</v>
      </c>
      <c r="E19" s="4">
        <v>4</v>
      </c>
      <c r="F19" s="31">
        <f t="shared" si="1"/>
        <v>3.5398230088495575E-2</v>
      </c>
      <c r="G19" s="4">
        <v>11</v>
      </c>
      <c r="H19" s="31">
        <f t="shared" si="2"/>
        <v>9.7345132743362831E-2</v>
      </c>
      <c r="I19" s="4">
        <v>3</v>
      </c>
      <c r="J19" s="31">
        <f t="shared" si="3"/>
        <v>2.6548672566371681E-2</v>
      </c>
    </row>
    <row r="20" spans="1:10" x14ac:dyDescent="0.25">
      <c r="A20" s="8" t="s">
        <v>42</v>
      </c>
      <c r="B20" s="4">
        <v>27</v>
      </c>
      <c r="C20" s="4">
        <v>0</v>
      </c>
      <c r="D20" s="31">
        <f t="shared" si="0"/>
        <v>0</v>
      </c>
      <c r="E20" s="4">
        <v>0</v>
      </c>
      <c r="F20" s="31">
        <f t="shared" si="1"/>
        <v>0</v>
      </c>
      <c r="G20" s="4">
        <v>2</v>
      </c>
      <c r="H20" s="31">
        <f t="shared" si="2"/>
        <v>7.407407407407407E-2</v>
      </c>
      <c r="I20" s="4">
        <v>2</v>
      </c>
      <c r="J20" s="31">
        <f t="shared" si="3"/>
        <v>7.407407407407407E-2</v>
      </c>
    </row>
    <row r="21" spans="1:10" x14ac:dyDescent="0.25">
      <c r="A21" s="11" t="s">
        <v>41</v>
      </c>
      <c r="B21" s="4">
        <v>42</v>
      </c>
      <c r="C21" s="4">
        <v>0</v>
      </c>
      <c r="D21" s="31">
        <f t="shared" si="0"/>
        <v>0</v>
      </c>
      <c r="E21" s="4">
        <v>0</v>
      </c>
      <c r="F21" s="31">
        <f t="shared" si="1"/>
        <v>0</v>
      </c>
      <c r="G21" s="4">
        <v>2</v>
      </c>
      <c r="H21" s="31">
        <f t="shared" si="2"/>
        <v>4.7619047619047616E-2</v>
      </c>
      <c r="I21" s="4">
        <v>1</v>
      </c>
      <c r="J21" s="31">
        <f t="shared" si="3"/>
        <v>2.3809523809523808E-2</v>
      </c>
    </row>
    <row r="22" spans="1:10" x14ac:dyDescent="0.25">
      <c r="A22" s="59" t="s">
        <v>48</v>
      </c>
      <c r="B22" s="60">
        <v>854</v>
      </c>
      <c r="C22" s="60">
        <v>16</v>
      </c>
      <c r="D22" s="61">
        <f t="shared" si="0"/>
        <v>1.873536299765808E-2</v>
      </c>
      <c r="E22" s="60">
        <v>21</v>
      </c>
      <c r="F22" s="61">
        <f t="shared" si="1"/>
        <v>2.4590163934426229E-2</v>
      </c>
      <c r="G22" s="60">
        <v>77</v>
      </c>
      <c r="H22" s="61">
        <f t="shared" si="2"/>
        <v>9.0163934426229511E-2</v>
      </c>
      <c r="I22" s="60">
        <v>40</v>
      </c>
      <c r="J22" s="61">
        <f t="shared" si="3"/>
        <v>4.6838407494145202E-2</v>
      </c>
    </row>
    <row r="23" spans="1:10" x14ac:dyDescent="0.25">
      <c r="A23" s="32" t="s">
        <v>18</v>
      </c>
    </row>
    <row r="27" spans="1:10" ht="45" x14ac:dyDescent="0.25">
      <c r="A27" s="33" t="s">
        <v>19</v>
      </c>
      <c r="B27" s="34" t="s">
        <v>1</v>
      </c>
      <c r="C27" s="34" t="s">
        <v>6</v>
      </c>
      <c r="D27" s="34" t="s">
        <v>13</v>
      </c>
      <c r="E27" s="34" t="s">
        <v>7</v>
      </c>
      <c r="F27" s="34" t="s">
        <v>14</v>
      </c>
      <c r="G27" s="34" t="s">
        <v>8</v>
      </c>
      <c r="H27" s="34" t="s">
        <v>15</v>
      </c>
      <c r="I27" s="34" t="s">
        <v>9</v>
      </c>
      <c r="J27" s="34" t="s">
        <v>16</v>
      </c>
    </row>
    <row r="28" spans="1:10" ht="15.75" x14ac:dyDescent="0.25">
      <c r="A28" s="35" t="s">
        <v>20</v>
      </c>
      <c r="B28" s="4">
        <f>B8+B11</f>
        <v>268</v>
      </c>
      <c r="C28" s="4">
        <f t="shared" ref="C28:I28" si="4">C8+C11</f>
        <v>9</v>
      </c>
      <c r="D28" s="31">
        <f t="shared" ref="D28:D34" si="5">C28/B28</f>
        <v>3.3582089552238806E-2</v>
      </c>
      <c r="E28" s="4">
        <f t="shared" si="4"/>
        <v>8</v>
      </c>
      <c r="F28" s="31">
        <f t="shared" ref="F28:F34" si="6">E28/B28</f>
        <v>2.9850746268656716E-2</v>
      </c>
      <c r="G28" s="4">
        <f t="shared" si="4"/>
        <v>21</v>
      </c>
      <c r="H28" s="31">
        <f t="shared" ref="H28:H34" si="7">G28/B28</f>
        <v>7.8358208955223885E-2</v>
      </c>
      <c r="I28" s="4">
        <f t="shared" si="4"/>
        <v>13</v>
      </c>
      <c r="J28" s="31">
        <f t="shared" ref="J28:J34" si="8">I28/B28</f>
        <v>4.8507462686567165E-2</v>
      </c>
    </row>
    <row r="29" spans="1:10" ht="15.75" x14ac:dyDescent="0.25">
      <c r="A29" s="36" t="s">
        <v>21</v>
      </c>
      <c r="B29" s="4">
        <f>B12</f>
        <v>153</v>
      </c>
      <c r="C29" s="4">
        <f t="shared" ref="C29:I29" si="9">C12</f>
        <v>4</v>
      </c>
      <c r="D29" s="31">
        <f t="shared" si="5"/>
        <v>2.6143790849673203E-2</v>
      </c>
      <c r="E29" s="4">
        <f t="shared" si="9"/>
        <v>5</v>
      </c>
      <c r="F29" s="31">
        <f t="shared" si="6"/>
        <v>3.2679738562091505E-2</v>
      </c>
      <c r="G29" s="4">
        <f t="shared" si="9"/>
        <v>21</v>
      </c>
      <c r="H29" s="31">
        <f t="shared" si="7"/>
        <v>0.13725490196078433</v>
      </c>
      <c r="I29" s="4">
        <f t="shared" si="9"/>
        <v>5</v>
      </c>
      <c r="J29" s="31">
        <f t="shared" si="8"/>
        <v>3.2679738562091505E-2</v>
      </c>
    </row>
    <row r="30" spans="1:10" ht="15.75" x14ac:dyDescent="0.25">
      <c r="A30" s="35" t="s">
        <v>22</v>
      </c>
      <c r="B30" s="4">
        <f>B18+B20+B21</f>
        <v>179</v>
      </c>
      <c r="C30" s="4">
        <f t="shared" ref="C30:I30" si="10">C18+C20+C21</f>
        <v>3</v>
      </c>
      <c r="D30" s="31">
        <f t="shared" si="5"/>
        <v>1.6759776536312849E-2</v>
      </c>
      <c r="E30" s="4">
        <f t="shared" si="10"/>
        <v>2</v>
      </c>
      <c r="F30" s="31">
        <f t="shared" si="6"/>
        <v>1.11731843575419E-2</v>
      </c>
      <c r="G30" s="4">
        <f t="shared" si="10"/>
        <v>15</v>
      </c>
      <c r="H30" s="31">
        <f t="shared" si="7"/>
        <v>8.3798882681564241E-2</v>
      </c>
      <c r="I30" s="4">
        <f t="shared" si="10"/>
        <v>6</v>
      </c>
      <c r="J30" s="31">
        <f t="shared" si="8"/>
        <v>3.3519553072625698E-2</v>
      </c>
    </row>
    <row r="31" spans="1:10" ht="15.75" x14ac:dyDescent="0.25">
      <c r="A31" s="36" t="s">
        <v>23</v>
      </c>
      <c r="B31" s="4">
        <f>B9</f>
        <v>113</v>
      </c>
      <c r="C31" s="4">
        <f t="shared" ref="C31:I32" si="11">C9</f>
        <v>0</v>
      </c>
      <c r="D31" s="31">
        <f t="shared" si="5"/>
        <v>0</v>
      </c>
      <c r="E31" s="4">
        <f t="shared" si="11"/>
        <v>2</v>
      </c>
      <c r="F31" s="31">
        <f t="shared" si="6"/>
        <v>1.7699115044247787E-2</v>
      </c>
      <c r="G31" s="4">
        <f t="shared" si="11"/>
        <v>5</v>
      </c>
      <c r="H31" s="31">
        <f t="shared" si="7"/>
        <v>4.4247787610619468E-2</v>
      </c>
      <c r="I31" s="4">
        <f t="shared" si="11"/>
        <v>11</v>
      </c>
      <c r="J31" s="31">
        <f t="shared" si="8"/>
        <v>9.7345132743362831E-2</v>
      </c>
    </row>
    <row r="32" spans="1:10" ht="15.75" x14ac:dyDescent="0.25">
      <c r="A32" s="36" t="s">
        <v>24</v>
      </c>
      <c r="B32" s="4">
        <f>B10</f>
        <v>28</v>
      </c>
      <c r="C32" s="4">
        <f t="shared" si="11"/>
        <v>0</v>
      </c>
      <c r="D32" s="31">
        <f t="shared" si="5"/>
        <v>0</v>
      </c>
      <c r="E32" s="4">
        <f t="shared" si="11"/>
        <v>0</v>
      </c>
      <c r="F32" s="31">
        <f t="shared" si="6"/>
        <v>0</v>
      </c>
      <c r="G32" s="4">
        <f t="shared" si="11"/>
        <v>4</v>
      </c>
      <c r="H32" s="31">
        <f t="shared" si="7"/>
        <v>0.14285714285714285</v>
      </c>
      <c r="I32" s="4">
        <f t="shared" si="11"/>
        <v>2</v>
      </c>
      <c r="J32" s="31">
        <f t="shared" si="8"/>
        <v>7.1428571428571425E-2</v>
      </c>
    </row>
    <row r="33" spans="1:10" ht="15.75" x14ac:dyDescent="0.25">
      <c r="A33" s="36" t="s">
        <v>25</v>
      </c>
      <c r="B33" s="4">
        <f>B19</f>
        <v>113</v>
      </c>
      <c r="C33" s="4">
        <f t="shared" ref="C33:I33" si="12">C19</f>
        <v>0</v>
      </c>
      <c r="D33" s="31">
        <f t="shared" si="5"/>
        <v>0</v>
      </c>
      <c r="E33" s="4">
        <f t="shared" si="12"/>
        <v>4</v>
      </c>
      <c r="F33" s="31">
        <f t="shared" si="6"/>
        <v>3.5398230088495575E-2</v>
      </c>
      <c r="G33" s="4">
        <f t="shared" si="12"/>
        <v>11</v>
      </c>
      <c r="H33" s="31">
        <f t="shared" si="7"/>
        <v>9.7345132743362831E-2</v>
      </c>
      <c r="I33" s="4">
        <f t="shared" si="12"/>
        <v>3</v>
      </c>
      <c r="J33" s="31">
        <f t="shared" si="8"/>
        <v>2.6548672566371681E-2</v>
      </c>
    </row>
    <row r="34" spans="1:10" x14ac:dyDescent="0.25">
      <c r="A34" s="37" t="s">
        <v>26</v>
      </c>
      <c r="B34" s="38">
        <f>SUM(B28:B33)</f>
        <v>854</v>
      </c>
      <c r="C34" s="38">
        <f t="shared" ref="C34:I34" si="13">SUM(C28:C33)</f>
        <v>16</v>
      </c>
      <c r="D34" s="39">
        <f t="shared" si="5"/>
        <v>1.873536299765808E-2</v>
      </c>
      <c r="E34" s="38">
        <f t="shared" si="13"/>
        <v>21</v>
      </c>
      <c r="F34" s="39">
        <f t="shared" si="6"/>
        <v>2.4590163934426229E-2</v>
      </c>
      <c r="G34" s="38">
        <f t="shared" si="13"/>
        <v>77</v>
      </c>
      <c r="H34" s="39">
        <f t="shared" si="7"/>
        <v>9.0163934426229511E-2</v>
      </c>
      <c r="I34" s="38">
        <f t="shared" si="13"/>
        <v>40</v>
      </c>
      <c r="J34" s="39">
        <f t="shared" si="8"/>
        <v>4.6838407494145202E-2</v>
      </c>
    </row>
    <row r="35" spans="1:10" x14ac:dyDescent="0.25">
      <c r="A35" s="3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A22" sqref="A22"/>
    </sheetView>
  </sheetViews>
  <sheetFormatPr baseColWidth="10" defaultRowHeight="15" x14ac:dyDescent="0.25"/>
  <cols>
    <col min="1" max="1" width="20.85546875" bestFit="1" customWidth="1"/>
    <col min="2" max="14" width="11.42578125" style="1"/>
  </cols>
  <sheetData>
    <row r="1" spans="1:6" ht="15.75" x14ac:dyDescent="0.25">
      <c r="A1" s="2" t="s">
        <v>49</v>
      </c>
    </row>
    <row r="2" spans="1:6" ht="15.75" x14ac:dyDescent="0.25">
      <c r="A2" s="58" t="s">
        <v>46</v>
      </c>
    </row>
    <row r="5" spans="1:6" x14ac:dyDescent="0.25">
      <c r="A5" s="42" t="s">
        <v>27</v>
      </c>
      <c r="B5" s="41" t="s">
        <v>30</v>
      </c>
      <c r="C5" s="41" t="s">
        <v>34</v>
      </c>
      <c r="D5" s="41" t="s">
        <v>33</v>
      </c>
      <c r="E5" s="41" t="s">
        <v>32</v>
      </c>
      <c r="F5" s="42" t="s">
        <v>0</v>
      </c>
    </row>
    <row r="6" spans="1:6" x14ac:dyDescent="0.25">
      <c r="A6" s="49" t="s">
        <v>47</v>
      </c>
      <c r="B6" s="50">
        <v>38</v>
      </c>
      <c r="C6" s="51">
        <v>3</v>
      </c>
      <c r="D6" s="51">
        <v>0</v>
      </c>
      <c r="E6" s="50">
        <v>0</v>
      </c>
      <c r="F6" s="50">
        <v>41</v>
      </c>
    </row>
    <row r="7" spans="1:6" x14ac:dyDescent="0.25">
      <c r="A7" s="45" t="s">
        <v>31</v>
      </c>
      <c r="B7" s="48">
        <v>31</v>
      </c>
      <c r="C7" s="46">
        <v>2</v>
      </c>
      <c r="D7" s="46">
        <v>0</v>
      </c>
      <c r="E7" s="48">
        <v>0</v>
      </c>
      <c r="F7" s="48">
        <v>33</v>
      </c>
    </row>
    <row r="8" spans="1:6" x14ac:dyDescent="0.25">
      <c r="A8" s="52" t="s">
        <v>35</v>
      </c>
      <c r="B8" s="53">
        <v>7</v>
      </c>
      <c r="C8" s="54">
        <v>1</v>
      </c>
      <c r="D8" s="54">
        <v>0</v>
      </c>
      <c r="E8" s="53">
        <v>0</v>
      </c>
      <c r="F8" s="53">
        <v>8</v>
      </c>
    </row>
    <row r="9" spans="1:6" x14ac:dyDescent="0.25">
      <c r="A9" s="71" t="s">
        <v>36</v>
      </c>
      <c r="B9" s="72">
        <v>0</v>
      </c>
      <c r="C9" s="74">
        <v>0</v>
      </c>
      <c r="D9" s="73">
        <v>0</v>
      </c>
      <c r="E9" s="72">
        <v>0</v>
      </c>
      <c r="F9" s="72">
        <v>0</v>
      </c>
    </row>
    <row r="10" spans="1:6" x14ac:dyDescent="0.25">
      <c r="A10" s="71" t="s">
        <v>40</v>
      </c>
      <c r="B10" s="72">
        <v>0</v>
      </c>
      <c r="C10" s="74">
        <v>0</v>
      </c>
      <c r="D10" s="75">
        <v>0</v>
      </c>
      <c r="E10" s="72">
        <v>0</v>
      </c>
      <c r="F10" s="72">
        <v>0</v>
      </c>
    </row>
    <row r="11" spans="1:6" x14ac:dyDescent="0.25">
      <c r="A11" s="43" t="s">
        <v>28</v>
      </c>
      <c r="B11" s="47">
        <v>4</v>
      </c>
      <c r="C11" s="44">
        <v>4</v>
      </c>
      <c r="D11" s="44">
        <v>0</v>
      </c>
      <c r="E11" s="47">
        <v>1</v>
      </c>
      <c r="F11" s="47">
        <v>9</v>
      </c>
    </row>
    <row r="12" spans="1:6" x14ac:dyDescent="0.25">
      <c r="A12" s="52" t="s">
        <v>29</v>
      </c>
      <c r="B12" s="53">
        <v>4</v>
      </c>
      <c r="C12" s="54">
        <v>1</v>
      </c>
      <c r="D12" s="54">
        <v>0</v>
      </c>
      <c r="E12" s="53">
        <v>1</v>
      </c>
      <c r="F12" s="53">
        <v>6</v>
      </c>
    </row>
    <row r="13" spans="1:6" x14ac:dyDescent="0.25">
      <c r="A13" s="71" t="s">
        <v>43</v>
      </c>
      <c r="B13" s="72">
        <v>0</v>
      </c>
      <c r="C13" s="74">
        <v>0</v>
      </c>
      <c r="D13" s="75">
        <v>0</v>
      </c>
      <c r="E13" s="72">
        <v>0</v>
      </c>
      <c r="F13" s="72">
        <v>0</v>
      </c>
    </row>
    <row r="14" spans="1:6" x14ac:dyDescent="0.25">
      <c r="A14" s="45" t="s">
        <v>45</v>
      </c>
      <c r="B14" s="48">
        <v>0</v>
      </c>
      <c r="C14" s="46">
        <v>1</v>
      </c>
      <c r="D14" s="46">
        <v>0</v>
      </c>
      <c r="E14" s="48">
        <v>0</v>
      </c>
      <c r="F14" s="48">
        <v>1</v>
      </c>
    </row>
    <row r="15" spans="1:6" x14ac:dyDescent="0.25">
      <c r="A15" s="52" t="s">
        <v>44</v>
      </c>
      <c r="B15" s="53">
        <v>0</v>
      </c>
      <c r="C15" s="54">
        <v>2</v>
      </c>
      <c r="D15" s="54">
        <v>0</v>
      </c>
      <c r="E15" s="53">
        <v>0</v>
      </c>
      <c r="F15" s="53">
        <v>2</v>
      </c>
    </row>
    <row r="16" spans="1:6" x14ac:dyDescent="0.25">
      <c r="A16" s="43" t="s">
        <v>37</v>
      </c>
      <c r="B16" s="47">
        <v>42</v>
      </c>
      <c r="C16" s="44">
        <v>4</v>
      </c>
      <c r="D16" s="44">
        <v>1</v>
      </c>
      <c r="E16" s="47">
        <v>0</v>
      </c>
      <c r="F16" s="47">
        <v>47</v>
      </c>
    </row>
    <row r="17" spans="1:6" x14ac:dyDescent="0.25">
      <c r="A17" s="52" t="s">
        <v>38</v>
      </c>
      <c r="B17" s="53">
        <v>13</v>
      </c>
      <c r="C17" s="54">
        <v>2</v>
      </c>
      <c r="D17" s="54">
        <v>0</v>
      </c>
      <c r="E17" s="53">
        <v>0</v>
      </c>
      <c r="F17" s="53">
        <v>15</v>
      </c>
    </row>
    <row r="18" spans="1:6" x14ac:dyDescent="0.25">
      <c r="A18" s="45" t="s">
        <v>39</v>
      </c>
      <c r="B18" s="48">
        <v>15</v>
      </c>
      <c r="C18" s="46">
        <v>1</v>
      </c>
      <c r="D18" s="46">
        <v>1</v>
      </c>
      <c r="E18" s="48">
        <v>0</v>
      </c>
      <c r="F18" s="48">
        <v>17</v>
      </c>
    </row>
    <row r="19" spans="1:6" x14ac:dyDescent="0.25">
      <c r="A19" s="52" t="s">
        <v>42</v>
      </c>
      <c r="B19" s="53">
        <v>1</v>
      </c>
      <c r="C19" s="54">
        <v>0</v>
      </c>
      <c r="D19" s="54">
        <v>0</v>
      </c>
      <c r="E19" s="53">
        <v>0</v>
      </c>
      <c r="F19" s="53">
        <v>1</v>
      </c>
    </row>
    <row r="20" spans="1:6" ht="15.75" thickBot="1" x14ac:dyDescent="0.3">
      <c r="A20" s="45" t="s">
        <v>41</v>
      </c>
      <c r="B20" s="48">
        <v>13</v>
      </c>
      <c r="C20" s="46">
        <v>1</v>
      </c>
      <c r="D20" s="46">
        <v>0</v>
      </c>
      <c r="E20" s="48">
        <v>0</v>
      </c>
      <c r="F20" s="48">
        <v>14</v>
      </c>
    </row>
    <row r="21" spans="1:6" ht="15.75" thickTop="1" x14ac:dyDescent="0.25">
      <c r="A21" s="55" t="s">
        <v>0</v>
      </c>
      <c r="B21" s="56">
        <v>84</v>
      </c>
      <c r="C21" s="57">
        <v>11</v>
      </c>
      <c r="D21" s="57">
        <v>1</v>
      </c>
      <c r="E21" s="56">
        <v>1</v>
      </c>
      <c r="F21" s="56">
        <v>97</v>
      </c>
    </row>
    <row r="22" spans="1:6" x14ac:dyDescent="0.25">
      <c r="A22" s="3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2</vt:i4>
      </vt:variant>
    </vt:vector>
  </HeadingPairs>
  <TitlesOfParts>
    <vt:vector size="5" baseType="lpstr">
      <vt:lpstr>6_35</vt:lpstr>
      <vt:lpstr>MEN5</vt:lpstr>
      <vt:lpstr>ANTIPARASIT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dcterms:created xsi:type="dcterms:W3CDTF">2023-09-01T15:27:48Z</dcterms:created>
  <dcterms:modified xsi:type="dcterms:W3CDTF">2024-02-13T19:26:50Z</dcterms:modified>
</cp:coreProperties>
</file>