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2A0507E9-83E6-4369-9999-B6FF84BC2234}" xr6:coauthVersionLast="47" xr6:coauthVersionMax="47" xr10:uidLastSave="{00000000-0000-0000-0000-000000000000}"/>
  <bookViews>
    <workbookView xWindow="-120" yWindow="-120" windowWidth="29040" windowHeight="15840" tabRatio="790" activeTab="4" xr2:uid="{00000000-000D-0000-FFFF-FFFF00000000}"/>
  </bookViews>
  <sheets>
    <sheet name="6_35M" sheetId="4" r:id="rId1"/>
    <sheet name="MEN5" sheetId="14" r:id="rId2"/>
    <sheet name="RECUP" sheetId="20" r:id="rId3"/>
    <sheet name="Gráfico1" sheetId="16" r:id="rId4"/>
    <sheet name="Gráfico2" sheetId="22" r:id="rId5"/>
    <sheet name="Hoja2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<sst xmlns="http://schemas.openxmlformats.org/spreadsheetml/2006/main" count="118" uniqueCount="54">
  <si>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</si>
  <si>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</si>
  <si>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</si>
  <si>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</si>
  <si>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</si>
  <si>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</si>
  <si>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</si>
  <si>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</si>
  <si>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</si>
  <si>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</si>
  <si>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</si>
  <si>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</si>
  <si>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</si>
  <si>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</si>
  <si>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</si>
  <si>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</si>
  <si>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</si>
  <si>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</si>
  <si>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</si>
  <si>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</si>
  <si>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</si>
  <si>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</si>
  <si>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</si>
  <si>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</si>
  <si>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</si>
  <si>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</si>
  <si>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</si>
  <si>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</si>
  <si>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</si>
  <si>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</si>
  <si>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</si>
  <si>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</si>
  <si>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</si>
  <si>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&lt;5MESES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</si>
  <si>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</si>
  <si>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</si>
  <si>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</si>
  <si>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</si>
  <si>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</si>
  <si>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</si>
  <si>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% ANEMIAS EN NIÑOS ENERO A FEBRERO 2024</t>
  </si>
  <si>
    <t>ANEMIA EN NIÑOS DE 6 A 35 MESES ENERO A FEBRERO 2024 - RED ISLAY</t>
  </si>
  <si>
    <t>ANEMIA EN NIÑOS MENORES DE 5 AÑOS  ENERO A FEBRERO 2024 - RED ISLAY</t>
  </si>
  <si>
    <t>Total general</t>
  </si>
  <si>
    <t>M.R. ALTO INCLÁN</t>
  </si>
  <si>
    <t>M.R. COCACHACRA</t>
  </si>
  <si>
    <t>M.R. LA PUNTA</t>
  </si>
  <si>
    <t>FEBRERO 2024</t>
  </si>
  <si>
    <t>1 AÑO</t>
  </si>
  <si>
    <t>2 AÑOS</t>
  </si>
  <si>
    <t>3 AÑOS</t>
  </si>
  <si>
    <t>NIÑOS RECUPERADOS DE ANEMIA POR EDAD</t>
  </si>
  <si>
    <t>ESTABLECIMIENTO</t>
  </si>
  <si>
    <t>FUENTE:HISMINSA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</si>
</sst>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</fills>
  <borders count="21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164" fontId="0" fillId="5" borderId="9" xfId="1" applyNumberFormat="1" applyFont="1" applyFill="1" applyBorder="1" applyAlignment="1">
      <alignment horizontal="center"/>
    </xf>
    <xf numFmtId="164" fontId="0" fillId="6" borderId="9" xfId="1" applyNumberFormat="1" applyFont="1" applyFill="1" applyBorder="1" applyAlignment="1">
      <alignment horizontal="center"/>
    </xf>
    <xf numFmtId="164" fontId="8" fillId="5" borderId="9" xfId="1" applyNumberFormat="1" applyFont="1" applyFill="1" applyBorder="1" applyAlignment="1">
      <alignment horizontal="center"/>
    </xf>
    <xf numFmtId="164" fontId="0" fillId="9" borderId="9" xfId="1" applyNumberFormat="1" applyFont="1" applyFill="1" applyBorder="1" applyAlignment="1">
      <alignment horizontal="center"/>
    </xf>
    <xf numFmtId="0" fontId="7" fillId="9" borderId="11" xfId="0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0" fontId="3" fillId="10" borderId="12" xfId="0" applyFont="1" applyFill="1" applyBorder="1"/>
    <xf numFmtId="0" fontId="3" fillId="11" borderId="12" xfId="0" applyFont="1" applyFill="1" applyBorder="1" applyAlignment="1">
      <alignment horizontal="left"/>
    </xf>
    <xf numFmtId="0" fontId="0" fillId="0" borderId="15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2" fillId="0" borderId="19" xfId="0" applyFont="1" applyBorder="1" applyAlignment="1">
      <alignment horizontal="left"/>
    </xf>
    <xf numFmtId="0" fontId="4" fillId="0" borderId="0" xfId="0" quotePrefix="1" applyFont="1"/>
    <xf numFmtId="0" fontId="6" fillId="0" borderId="0" xfId="0" applyFont="1"/>
    <xf numFmtId="0" fontId="3" fillId="10" borderId="13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FEBRERO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0.34653465346534651</c:v>
                </c:pt>
                <c:pt idx="1">
                  <c:v>0.34375</c:v>
                </c:pt>
                <c:pt idx="2">
                  <c:v>0.26153846153846155</c:v>
                </c:pt>
                <c:pt idx="3">
                  <c:v>0.14000000000000001</c:v>
                </c:pt>
                <c:pt idx="4">
                  <c:v>1</c:v>
                </c:pt>
                <c:pt idx="5">
                  <c:v>0.2978723404255319</c:v>
                </c:pt>
                <c:pt idx="6">
                  <c:v>0.30120481927710846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&lt;5MESES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0.2608695652173913</c:v>
                </c:pt>
                <c:pt idx="1">
                  <c:v>0.32098765432098764</c:v>
                </c:pt>
                <c:pt idx="2">
                  <c:v>0.20454545454545456</c:v>
                </c:pt>
                <c:pt idx="3">
                  <c:v>0.10606060606060606</c:v>
                </c:pt>
                <c:pt idx="4">
                  <c:v>0.5</c:v>
                </c:pt>
                <c:pt idx="5">
                  <c:v>0.26666666666666666</c:v>
                </c:pt>
                <c:pt idx="6">
                  <c:v>0.24494382022471911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FEBRERO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101</c:v>
                </c:pt>
                <c:pt idx="1">
                  <c:v>64</c:v>
                </c:pt>
                <c:pt idx="2">
                  <c:v>65</c:v>
                </c:pt>
                <c:pt idx="3">
                  <c:v>50</c:v>
                </c:pt>
                <c:pt idx="4">
                  <c:v>5</c:v>
                </c:pt>
                <c:pt idx="5">
                  <c:v>47</c:v>
                </c:pt>
                <c:pt idx="6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35</c:v>
                </c:pt>
                <c:pt idx="1">
                  <c:v>22</c:v>
                </c:pt>
                <c:pt idx="2">
                  <c:v>17</c:v>
                </c:pt>
                <c:pt idx="3">
                  <c:v>7</c:v>
                </c:pt>
                <c:pt idx="4">
                  <c:v>5</c:v>
                </c:pt>
                <c:pt idx="5">
                  <c:v>14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0.34653465346534651</c:v>
                </c:pt>
                <c:pt idx="1">
                  <c:v>0.34375</c:v>
                </c:pt>
                <c:pt idx="2">
                  <c:v>0.26153846153846155</c:v>
                </c:pt>
                <c:pt idx="3">
                  <c:v>0.14000000000000001</c:v>
                </c:pt>
                <c:pt idx="4">
                  <c:v>1</c:v>
                </c:pt>
                <c:pt idx="5">
                  <c:v>0.2978723404255319</c:v>
                </c:pt>
                <c:pt idx="6">
                  <c:v>0.30120481927710846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opLeftCell="A10" zoomScaleNormal="100" workbookViewId="0">
      <selection activeCell="F31" activeCellId="1" sqref="A31:B38 F31:G3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41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156</v>
      </c>
      <c r="C6" s="9">
        <v>42</v>
      </c>
      <c r="D6" s="9">
        <v>5</v>
      </c>
      <c r="E6" s="9">
        <v>0</v>
      </c>
      <c r="F6" s="9">
        <f>C6+D6+E6</f>
        <v>47</v>
      </c>
      <c r="G6" s="10">
        <f>F6/B6</f>
        <v>0.30128205128205127</v>
      </c>
    </row>
    <row r="7" spans="1:7" x14ac:dyDescent="0.25">
      <c r="A7" s="4" t="s">
        <v>18</v>
      </c>
      <c r="B7" s="11">
        <v>81</v>
      </c>
      <c r="C7" s="11">
        <v>30</v>
      </c>
      <c r="D7" s="11">
        <v>5</v>
      </c>
      <c r="E7" s="11">
        <v>0</v>
      </c>
      <c r="F7" s="11">
        <f t="shared" ref="F7:F21" si="0">C7+D7+E7</f>
        <v>35</v>
      </c>
      <c r="G7" s="12">
        <f t="shared" ref="G7:G21" si="1">F7/B7</f>
        <v>0.43209876543209874</v>
      </c>
    </row>
    <row r="8" spans="1:7" x14ac:dyDescent="0.25">
      <c r="A8" s="5" t="s">
        <v>19</v>
      </c>
      <c r="B8" s="13">
        <v>50</v>
      </c>
      <c r="C8" s="13">
        <v>7</v>
      </c>
      <c r="D8" s="13">
        <v>0</v>
      </c>
      <c r="E8" s="13">
        <v>0</v>
      </c>
      <c r="F8" s="13">
        <f t="shared" si="0"/>
        <v>7</v>
      </c>
      <c r="G8" s="14">
        <f t="shared" si="1"/>
        <v>0.14000000000000001</v>
      </c>
    </row>
    <row r="9" spans="1:7" x14ac:dyDescent="0.25">
      <c r="A9" s="4" t="s">
        <v>23</v>
      </c>
      <c r="B9" s="11">
        <v>5</v>
      </c>
      <c r="C9" s="11">
        <v>5</v>
      </c>
      <c r="D9" s="11">
        <v>0</v>
      </c>
      <c r="E9" s="11">
        <v>0</v>
      </c>
      <c r="F9" s="11">
        <f t="shared" si="0"/>
        <v>5</v>
      </c>
      <c r="G9" s="12">
        <f t="shared" si="1"/>
        <v>1</v>
      </c>
    </row>
    <row r="10" spans="1:7" x14ac:dyDescent="0.25">
      <c r="A10" s="5" t="s">
        <v>24</v>
      </c>
      <c r="B10" s="13">
        <v>20</v>
      </c>
      <c r="C10" s="13">
        <v>0</v>
      </c>
      <c r="D10" s="13">
        <v>0</v>
      </c>
      <c r="E10" s="13">
        <v>0</v>
      </c>
      <c r="F10" s="13">
        <f t="shared" si="0"/>
        <v>0</v>
      </c>
      <c r="G10" s="14">
        <f t="shared" si="1"/>
        <v>0</v>
      </c>
    </row>
    <row r="11" spans="1:7" x14ac:dyDescent="0.25">
      <c r="A11" s="6" t="s">
        <v>9</v>
      </c>
      <c r="B11" s="9">
        <v>64</v>
      </c>
      <c r="C11" s="9">
        <v>21</v>
      </c>
      <c r="D11" s="9">
        <v>1</v>
      </c>
      <c r="E11" s="9">
        <v>0</v>
      </c>
      <c r="F11" s="15">
        <f t="shared" si="0"/>
        <v>22</v>
      </c>
      <c r="G11" s="16">
        <f t="shared" si="1"/>
        <v>0.34375</v>
      </c>
    </row>
    <row r="12" spans="1:7" x14ac:dyDescent="0.25">
      <c r="A12" s="5" t="s">
        <v>20</v>
      </c>
      <c r="B12" s="13">
        <v>56</v>
      </c>
      <c r="C12" s="13">
        <v>21</v>
      </c>
      <c r="D12" s="13">
        <v>0</v>
      </c>
      <c r="E12" s="13">
        <v>0</v>
      </c>
      <c r="F12" s="13">
        <f t="shared" si="0"/>
        <v>21</v>
      </c>
      <c r="G12" s="14">
        <f t="shared" si="1"/>
        <v>0.375</v>
      </c>
    </row>
    <row r="13" spans="1:7" x14ac:dyDescent="0.25">
      <c r="A13" s="4" t="s">
        <v>25</v>
      </c>
      <c r="B13" s="11">
        <v>5</v>
      </c>
      <c r="C13" s="11">
        <v>0</v>
      </c>
      <c r="D13" s="11">
        <v>1</v>
      </c>
      <c r="E13" s="11">
        <v>0</v>
      </c>
      <c r="F13" s="11">
        <f t="shared" si="0"/>
        <v>1</v>
      </c>
      <c r="G13" s="12">
        <f t="shared" si="1"/>
        <v>0.2</v>
      </c>
    </row>
    <row r="14" spans="1:7" x14ac:dyDescent="0.25">
      <c r="A14" s="5" t="s">
        <v>26</v>
      </c>
      <c r="B14" s="13">
        <v>1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2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112</v>
      </c>
      <c r="C16" s="9">
        <v>25</v>
      </c>
      <c r="D16" s="9">
        <v>6</v>
      </c>
      <c r="E16" s="9">
        <v>0</v>
      </c>
      <c r="F16" s="9">
        <f t="shared" si="0"/>
        <v>31</v>
      </c>
      <c r="G16" s="10">
        <f t="shared" si="1"/>
        <v>0.2767857142857143</v>
      </c>
    </row>
    <row r="17" spans="1:7" x14ac:dyDescent="0.25">
      <c r="A17" s="4" t="s">
        <v>21</v>
      </c>
      <c r="B17" s="11">
        <v>40</v>
      </c>
      <c r="C17" s="11">
        <v>11</v>
      </c>
      <c r="D17" s="11">
        <v>4</v>
      </c>
      <c r="E17" s="11">
        <v>0</v>
      </c>
      <c r="F17" s="11">
        <f t="shared" si="0"/>
        <v>15</v>
      </c>
      <c r="G17" s="12">
        <f t="shared" si="1"/>
        <v>0.375</v>
      </c>
    </row>
    <row r="18" spans="1:7" x14ac:dyDescent="0.25">
      <c r="A18" s="5" t="s">
        <v>22</v>
      </c>
      <c r="B18" s="13">
        <v>47</v>
      </c>
      <c r="C18" s="13">
        <v>14</v>
      </c>
      <c r="D18" s="13">
        <v>0</v>
      </c>
      <c r="E18" s="13">
        <v>0</v>
      </c>
      <c r="F18" s="13">
        <f t="shared" si="0"/>
        <v>14</v>
      </c>
      <c r="G18" s="14">
        <f t="shared" si="1"/>
        <v>0.2978723404255319</v>
      </c>
    </row>
    <row r="19" spans="1:7" x14ac:dyDescent="0.25">
      <c r="A19" s="4" t="s">
        <v>28</v>
      </c>
      <c r="B19" s="11">
        <v>8</v>
      </c>
      <c r="C19" s="11">
        <v>0</v>
      </c>
      <c r="D19" s="11">
        <v>2</v>
      </c>
      <c r="E19" s="11">
        <v>0</v>
      </c>
      <c r="F19" s="11">
        <f t="shared" si="0"/>
        <v>2</v>
      </c>
      <c r="G19" s="12">
        <f t="shared" si="1"/>
        <v>0.25</v>
      </c>
    </row>
    <row r="20" spans="1:7" ht="15.75" thickBot="1" x14ac:dyDescent="0.3">
      <c r="A20" s="5" t="s">
        <v>29</v>
      </c>
      <c r="B20" s="13">
        <v>17</v>
      </c>
      <c r="C20" s="13">
        <v>0</v>
      </c>
      <c r="D20" s="13">
        <v>0</v>
      </c>
      <c r="E20" s="13">
        <v>0</v>
      </c>
      <c r="F20" s="13">
        <f t="shared" si="0"/>
        <v>0</v>
      </c>
      <c r="G20" s="14">
        <f t="shared" si="1"/>
        <v>0</v>
      </c>
    </row>
    <row r="21" spans="1:7" ht="15.75" thickTop="1" x14ac:dyDescent="0.25">
      <c r="A21" s="7" t="s">
        <v>30</v>
      </c>
      <c r="B21" s="17">
        <v>332</v>
      </c>
      <c r="C21" s="17">
        <v>88</v>
      </c>
      <c r="D21" s="17">
        <v>12</v>
      </c>
      <c r="E21" s="17">
        <v>0</v>
      </c>
      <c r="F21" s="17">
        <f t="shared" si="0"/>
        <v>100</v>
      </c>
      <c r="G21" s="18">
        <f t="shared" si="1"/>
        <v>0.30120481927710846</v>
      </c>
    </row>
    <row r="22" spans="1:7" x14ac:dyDescent="0.25">
      <c r="A22" s="31" t="s">
        <v>8</v>
      </c>
    </row>
    <row r="29" spans="1:7" ht="18.75" x14ac:dyDescent="0.3">
      <c r="A29" s="1" t="s">
        <v>35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101</v>
      </c>
      <c r="C32" s="25">
        <f t="shared" ref="C32:E32" si="2">+C7+C10</f>
        <v>30</v>
      </c>
      <c r="D32" s="25">
        <f t="shared" si="2"/>
        <v>5</v>
      </c>
      <c r="E32" s="25">
        <f t="shared" si="2"/>
        <v>0</v>
      </c>
      <c r="F32" s="26">
        <f t="shared" ref="F32:F38" si="3">C32+D32+E32</f>
        <v>35</v>
      </c>
      <c r="G32" s="39">
        <f t="shared" ref="G32:G37" si="4">F32/B32</f>
        <v>0.34653465346534651</v>
      </c>
    </row>
    <row r="33" spans="1:7" x14ac:dyDescent="0.25">
      <c r="A33" s="24" t="s">
        <v>9</v>
      </c>
      <c r="B33" s="25">
        <f>+B11</f>
        <v>64</v>
      </c>
      <c r="C33" s="25">
        <f t="shared" ref="C33:E33" si="5">+C11</f>
        <v>21</v>
      </c>
      <c r="D33" s="25">
        <f t="shared" si="5"/>
        <v>1</v>
      </c>
      <c r="E33" s="25">
        <f t="shared" si="5"/>
        <v>0</v>
      </c>
      <c r="F33" s="26">
        <f t="shared" si="3"/>
        <v>22</v>
      </c>
      <c r="G33" s="39">
        <f t="shared" si="4"/>
        <v>0.34375</v>
      </c>
    </row>
    <row r="34" spans="1:7" x14ac:dyDescent="0.25">
      <c r="A34" s="24" t="s">
        <v>15</v>
      </c>
      <c r="B34" s="25">
        <f>+B17+B19+B20</f>
        <v>65</v>
      </c>
      <c r="C34" s="25">
        <f t="shared" ref="C34:E34" si="6">+C17+C19+C20</f>
        <v>11</v>
      </c>
      <c r="D34" s="25">
        <f t="shared" si="6"/>
        <v>6</v>
      </c>
      <c r="E34" s="25">
        <f t="shared" si="6"/>
        <v>0</v>
      </c>
      <c r="F34" s="26">
        <f t="shared" si="3"/>
        <v>17</v>
      </c>
      <c r="G34" s="39">
        <f t="shared" si="4"/>
        <v>0.26153846153846155</v>
      </c>
    </row>
    <row r="35" spans="1:7" x14ac:dyDescent="0.25">
      <c r="A35" s="24" t="s">
        <v>7</v>
      </c>
      <c r="B35" s="25">
        <f>+B8</f>
        <v>50</v>
      </c>
      <c r="C35" s="25">
        <f t="shared" ref="C35:E35" si="7">+C8</f>
        <v>7</v>
      </c>
      <c r="D35" s="25">
        <f t="shared" si="7"/>
        <v>0</v>
      </c>
      <c r="E35" s="25">
        <f t="shared" si="7"/>
        <v>0</v>
      </c>
      <c r="F35" s="26">
        <f t="shared" si="3"/>
        <v>7</v>
      </c>
      <c r="G35" s="38">
        <f t="shared" si="4"/>
        <v>0.14000000000000001</v>
      </c>
    </row>
    <row r="36" spans="1:7" x14ac:dyDescent="0.25">
      <c r="A36" s="24" t="s">
        <v>16</v>
      </c>
      <c r="B36" s="25">
        <f>+B9</f>
        <v>5</v>
      </c>
      <c r="C36" s="25">
        <f t="shared" ref="C36:E36" si="8">+C9</f>
        <v>5</v>
      </c>
      <c r="D36" s="25">
        <f t="shared" si="8"/>
        <v>0</v>
      </c>
      <c r="E36" s="25">
        <f t="shared" si="8"/>
        <v>0</v>
      </c>
      <c r="F36" s="26">
        <f t="shared" si="3"/>
        <v>5</v>
      </c>
      <c r="G36" s="39">
        <f t="shared" si="4"/>
        <v>1</v>
      </c>
    </row>
    <row r="37" spans="1:7" x14ac:dyDescent="0.25">
      <c r="A37" s="24" t="s">
        <v>17</v>
      </c>
      <c r="B37" s="25">
        <f>+B18</f>
        <v>47</v>
      </c>
      <c r="C37" s="25">
        <f t="shared" ref="C37:E37" si="9">+C18</f>
        <v>14</v>
      </c>
      <c r="D37" s="25">
        <f t="shared" si="9"/>
        <v>0</v>
      </c>
      <c r="E37" s="25">
        <f t="shared" si="9"/>
        <v>0</v>
      </c>
      <c r="F37" s="26">
        <f t="shared" si="3"/>
        <v>14</v>
      </c>
      <c r="G37" s="39">
        <f t="shared" si="4"/>
        <v>0.2978723404255319</v>
      </c>
    </row>
    <row r="38" spans="1:7" x14ac:dyDescent="0.25">
      <c r="A38" s="27" t="str">
        <f>+A21</f>
        <v>RED ISLAY</v>
      </c>
      <c r="B38" s="28">
        <f>SUM(B32:B37)</f>
        <v>332</v>
      </c>
      <c r="C38" s="28">
        <f>SUM(C32:C37)</f>
        <v>88</v>
      </c>
      <c r="D38" s="28">
        <f>SUM(D32:D37)</f>
        <v>12</v>
      </c>
      <c r="E38" s="28">
        <f>SUM(E32:E37)</f>
        <v>0</v>
      </c>
      <c r="F38" s="28">
        <f t="shared" si="3"/>
        <v>100</v>
      </c>
      <c r="G38" s="29">
        <f>F38/B38</f>
        <v>0.30120481927710846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36</v>
      </c>
    </row>
    <row r="43" spans="1:7" ht="16.5" thickBot="1" x14ac:dyDescent="0.3">
      <c r="A43" s="34" t="s">
        <v>37</v>
      </c>
    </row>
    <row r="44" spans="1:7" ht="32.25" thickBot="1" x14ac:dyDescent="0.3">
      <c r="A44" s="35" t="s">
        <v>38</v>
      </c>
    </row>
    <row r="45" spans="1:7" ht="16.5" thickBot="1" x14ac:dyDescent="0.3">
      <c r="A45" s="36" t="s">
        <v>39</v>
      </c>
    </row>
  </sheetData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216</v>
      </c>
      <c r="C6" s="9">
        <v>44</v>
      </c>
      <c r="D6" s="9">
        <v>5</v>
      </c>
      <c r="E6" s="9">
        <v>0</v>
      </c>
      <c r="F6" s="9">
        <f>C6+D6+E6</f>
        <v>49</v>
      </c>
      <c r="G6" s="10">
        <f>F6/B6</f>
        <v>0.22685185185185186</v>
      </c>
    </row>
    <row r="7" spans="1:7" x14ac:dyDescent="0.25">
      <c r="A7" s="4" t="s">
        <v>18</v>
      </c>
      <c r="B7" s="11">
        <v>102</v>
      </c>
      <c r="C7" s="11">
        <v>31</v>
      </c>
      <c r="D7" s="11">
        <v>5</v>
      </c>
      <c r="E7" s="11">
        <v>0</v>
      </c>
      <c r="F7" s="11">
        <f t="shared" ref="F7:F21" si="0">C7+D7+E7</f>
        <v>36</v>
      </c>
      <c r="G7" s="12">
        <f t="shared" ref="G7:G21" si="1">F7/B7</f>
        <v>0.35294117647058826</v>
      </c>
    </row>
    <row r="8" spans="1:7" x14ac:dyDescent="0.25">
      <c r="A8" s="5" t="s">
        <v>19</v>
      </c>
      <c r="B8" s="13">
        <v>66</v>
      </c>
      <c r="C8" s="13">
        <v>7</v>
      </c>
      <c r="D8" s="13">
        <v>0</v>
      </c>
      <c r="E8" s="13">
        <v>0</v>
      </c>
      <c r="F8" s="13">
        <f t="shared" si="0"/>
        <v>7</v>
      </c>
      <c r="G8" s="14">
        <f t="shared" si="1"/>
        <v>0.10606060606060606</v>
      </c>
    </row>
    <row r="9" spans="1:7" x14ac:dyDescent="0.25">
      <c r="A9" s="4" t="s">
        <v>23</v>
      </c>
      <c r="B9" s="11">
        <v>12</v>
      </c>
      <c r="C9" s="11">
        <v>6</v>
      </c>
      <c r="D9" s="11">
        <v>0</v>
      </c>
      <c r="E9" s="11">
        <v>0</v>
      </c>
      <c r="F9" s="11">
        <f t="shared" si="0"/>
        <v>6</v>
      </c>
      <c r="G9" s="12">
        <f t="shared" si="1"/>
        <v>0.5</v>
      </c>
    </row>
    <row r="10" spans="1:7" x14ac:dyDescent="0.25">
      <c r="A10" s="5" t="s">
        <v>24</v>
      </c>
      <c r="B10" s="13">
        <v>36</v>
      </c>
      <c r="C10" s="13">
        <v>0</v>
      </c>
      <c r="D10" s="13">
        <v>0</v>
      </c>
      <c r="E10" s="13">
        <v>0</v>
      </c>
      <c r="F10" s="13">
        <f t="shared" si="0"/>
        <v>0</v>
      </c>
      <c r="G10" s="14">
        <f t="shared" si="1"/>
        <v>0</v>
      </c>
    </row>
    <row r="11" spans="1:7" x14ac:dyDescent="0.25">
      <c r="A11" s="6" t="s">
        <v>9</v>
      </c>
      <c r="B11" s="9">
        <v>81</v>
      </c>
      <c r="C11" s="9">
        <v>25</v>
      </c>
      <c r="D11" s="9">
        <v>1</v>
      </c>
      <c r="E11" s="9">
        <v>0</v>
      </c>
      <c r="F11" s="15">
        <f t="shared" si="0"/>
        <v>26</v>
      </c>
      <c r="G11" s="16">
        <f t="shared" si="1"/>
        <v>0.32098765432098764</v>
      </c>
    </row>
    <row r="12" spans="1:7" x14ac:dyDescent="0.25">
      <c r="A12" s="5" t="s">
        <v>20</v>
      </c>
      <c r="B12" s="13">
        <v>70</v>
      </c>
      <c r="C12" s="13">
        <v>23</v>
      </c>
      <c r="D12" s="13">
        <v>0</v>
      </c>
      <c r="E12" s="13">
        <v>0</v>
      </c>
      <c r="F12" s="13">
        <f t="shared" si="0"/>
        <v>23</v>
      </c>
      <c r="G12" s="14">
        <f t="shared" si="1"/>
        <v>0.32857142857142857</v>
      </c>
    </row>
    <row r="13" spans="1:7" x14ac:dyDescent="0.25">
      <c r="A13" s="4" t="s">
        <v>25</v>
      </c>
      <c r="B13" s="11">
        <v>8</v>
      </c>
      <c r="C13" s="11">
        <v>2</v>
      </c>
      <c r="D13" s="11">
        <v>1</v>
      </c>
      <c r="E13" s="11">
        <v>0</v>
      </c>
      <c r="F13" s="11">
        <f t="shared" si="0"/>
        <v>3</v>
      </c>
      <c r="G13" s="12">
        <f t="shared" si="1"/>
        <v>0.375</v>
      </c>
    </row>
    <row r="14" spans="1:7" x14ac:dyDescent="0.25">
      <c r="A14" s="5" t="s">
        <v>26</v>
      </c>
      <c r="B14" s="13">
        <v>1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2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148</v>
      </c>
      <c r="C16" s="9">
        <v>27</v>
      </c>
      <c r="D16" s="9">
        <v>7</v>
      </c>
      <c r="E16" s="9">
        <v>0</v>
      </c>
      <c r="F16" s="9">
        <f t="shared" si="0"/>
        <v>34</v>
      </c>
      <c r="G16" s="10">
        <f t="shared" si="1"/>
        <v>0.22972972972972974</v>
      </c>
    </row>
    <row r="17" spans="1:7" x14ac:dyDescent="0.25">
      <c r="A17" s="4" t="s">
        <v>21</v>
      </c>
      <c r="B17" s="11">
        <v>48</v>
      </c>
      <c r="C17" s="11">
        <v>11</v>
      </c>
      <c r="D17" s="11">
        <v>4</v>
      </c>
      <c r="E17" s="11">
        <v>0</v>
      </c>
      <c r="F17" s="11">
        <f t="shared" si="0"/>
        <v>15</v>
      </c>
      <c r="G17" s="12">
        <f t="shared" si="1"/>
        <v>0.3125</v>
      </c>
    </row>
    <row r="18" spans="1:7" x14ac:dyDescent="0.25">
      <c r="A18" s="5" t="s">
        <v>22</v>
      </c>
      <c r="B18" s="13">
        <v>60</v>
      </c>
      <c r="C18" s="13">
        <v>16</v>
      </c>
      <c r="D18" s="13">
        <v>0</v>
      </c>
      <c r="E18" s="13">
        <v>0</v>
      </c>
      <c r="F18" s="13">
        <f t="shared" si="0"/>
        <v>16</v>
      </c>
      <c r="G18" s="14">
        <f t="shared" si="1"/>
        <v>0.26666666666666666</v>
      </c>
    </row>
    <row r="19" spans="1:7" x14ac:dyDescent="0.25">
      <c r="A19" s="4" t="s">
        <v>28</v>
      </c>
      <c r="B19" s="11">
        <v>11</v>
      </c>
      <c r="C19" s="11">
        <v>0</v>
      </c>
      <c r="D19" s="11">
        <v>3</v>
      </c>
      <c r="E19" s="11">
        <v>0</v>
      </c>
      <c r="F19" s="11">
        <f t="shared" si="0"/>
        <v>3</v>
      </c>
      <c r="G19" s="12">
        <f t="shared" si="1"/>
        <v>0.27272727272727271</v>
      </c>
    </row>
    <row r="20" spans="1:7" ht="15.75" thickBot="1" x14ac:dyDescent="0.3">
      <c r="A20" s="5" t="s">
        <v>29</v>
      </c>
      <c r="B20" s="13">
        <v>29</v>
      </c>
      <c r="C20" s="13">
        <v>0</v>
      </c>
      <c r="D20" s="13">
        <v>0</v>
      </c>
      <c r="E20" s="13">
        <v>0</v>
      </c>
      <c r="F20" s="13">
        <f t="shared" si="0"/>
        <v>0</v>
      </c>
      <c r="G20" s="14">
        <f t="shared" si="1"/>
        <v>0</v>
      </c>
    </row>
    <row r="21" spans="1:7" ht="15.75" thickTop="1" x14ac:dyDescent="0.25">
      <c r="A21" s="7" t="s">
        <v>30</v>
      </c>
      <c r="B21" s="17">
        <v>445</v>
      </c>
      <c r="C21" s="17">
        <v>96</v>
      </c>
      <c r="D21" s="17">
        <v>13</v>
      </c>
      <c r="E21" s="17">
        <v>0</v>
      </c>
      <c r="F21" s="17">
        <f t="shared" si="0"/>
        <v>109</v>
      </c>
      <c r="G21" s="18">
        <f t="shared" si="1"/>
        <v>0.24494382022471911</v>
      </c>
    </row>
    <row r="22" spans="1:7" x14ac:dyDescent="0.25">
      <c r="A22" s="32" t="s">
        <v>8</v>
      </c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138</v>
      </c>
      <c r="C32" s="25">
        <f t="shared" ref="C32:E32" si="2">+C7+C10</f>
        <v>31</v>
      </c>
      <c r="D32" s="25">
        <f t="shared" si="2"/>
        <v>5</v>
      </c>
      <c r="E32" s="25">
        <f t="shared" si="2"/>
        <v>0</v>
      </c>
      <c r="F32" s="26">
        <f t="shared" ref="F32:F38" si="3">C32+D32+E32</f>
        <v>36</v>
      </c>
      <c r="G32" s="37">
        <f t="shared" ref="G32:G37" si="4">F32/B32</f>
        <v>0.2608695652173913</v>
      </c>
    </row>
    <row r="33" spans="1:7" x14ac:dyDescent="0.25">
      <c r="A33" s="24" t="s">
        <v>9</v>
      </c>
      <c r="B33" s="25">
        <f>+B11</f>
        <v>81</v>
      </c>
      <c r="C33" s="25">
        <f t="shared" ref="C33:E33" si="5">+C11</f>
        <v>25</v>
      </c>
      <c r="D33" s="25">
        <f t="shared" si="5"/>
        <v>1</v>
      </c>
      <c r="E33" s="25">
        <f t="shared" si="5"/>
        <v>0</v>
      </c>
      <c r="F33" s="26">
        <f t="shared" si="3"/>
        <v>26</v>
      </c>
      <c r="G33" s="37">
        <f t="shared" si="4"/>
        <v>0.32098765432098764</v>
      </c>
    </row>
    <row r="34" spans="1:7" x14ac:dyDescent="0.25">
      <c r="A34" s="24" t="s">
        <v>15</v>
      </c>
      <c r="B34" s="25">
        <f>+B17+B19+B20</f>
        <v>88</v>
      </c>
      <c r="C34" s="25">
        <f t="shared" ref="C34:E34" si="6">+C17+C19+C20</f>
        <v>11</v>
      </c>
      <c r="D34" s="25">
        <f t="shared" si="6"/>
        <v>7</v>
      </c>
      <c r="E34" s="25">
        <f t="shared" si="6"/>
        <v>0</v>
      </c>
      <c r="F34" s="26">
        <f t="shared" si="3"/>
        <v>18</v>
      </c>
      <c r="G34" s="37">
        <f t="shared" si="4"/>
        <v>0.20454545454545456</v>
      </c>
    </row>
    <row r="35" spans="1:7" x14ac:dyDescent="0.25">
      <c r="A35" s="24" t="s">
        <v>7</v>
      </c>
      <c r="B35" s="25">
        <f>+B8</f>
        <v>66</v>
      </c>
      <c r="C35" s="25">
        <f t="shared" ref="C35:E36" si="7">+C8</f>
        <v>7</v>
      </c>
      <c r="D35" s="25">
        <f t="shared" si="7"/>
        <v>0</v>
      </c>
      <c r="E35" s="25">
        <f t="shared" si="7"/>
        <v>0</v>
      </c>
      <c r="F35" s="26">
        <f t="shared" si="3"/>
        <v>7</v>
      </c>
      <c r="G35" s="40">
        <f t="shared" si="4"/>
        <v>0.10606060606060606</v>
      </c>
    </row>
    <row r="36" spans="1:7" x14ac:dyDescent="0.25">
      <c r="A36" s="24" t="s">
        <v>16</v>
      </c>
      <c r="B36" s="25">
        <f>+B9</f>
        <v>12</v>
      </c>
      <c r="C36" s="25">
        <f t="shared" si="7"/>
        <v>6</v>
      </c>
      <c r="D36" s="25">
        <f t="shared" si="7"/>
        <v>0</v>
      </c>
      <c r="E36" s="25">
        <f t="shared" si="7"/>
        <v>0</v>
      </c>
      <c r="F36" s="26">
        <f t="shared" si="3"/>
        <v>6</v>
      </c>
      <c r="G36" s="37">
        <f t="shared" si="4"/>
        <v>0.5</v>
      </c>
    </row>
    <row r="37" spans="1:7" x14ac:dyDescent="0.25">
      <c r="A37" s="24" t="s">
        <v>17</v>
      </c>
      <c r="B37" s="25">
        <f>+B18</f>
        <v>60</v>
      </c>
      <c r="C37" s="25">
        <f t="shared" ref="C37:E37" si="8">+C18</f>
        <v>16</v>
      </c>
      <c r="D37" s="25">
        <f t="shared" si="8"/>
        <v>0</v>
      </c>
      <c r="E37" s="25">
        <f t="shared" si="8"/>
        <v>0</v>
      </c>
      <c r="F37" s="26">
        <f t="shared" si="3"/>
        <v>16</v>
      </c>
      <c r="G37" s="37">
        <f t="shared" si="4"/>
        <v>0.26666666666666666</v>
      </c>
    </row>
    <row r="38" spans="1:7" x14ac:dyDescent="0.25">
      <c r="A38" s="27" t="str">
        <f>+A21</f>
        <v>RED ISLAY</v>
      </c>
      <c r="B38" s="28">
        <f>SUM(B32:B37)</f>
        <v>445</v>
      </c>
      <c r="C38" s="28">
        <f>SUM(C32:C37)</f>
        <v>96</v>
      </c>
      <c r="D38" s="28">
        <f>SUM(D32:D37)</f>
        <v>13</v>
      </c>
      <c r="E38" s="28">
        <f>SUM(E32:E37)</f>
        <v>0</v>
      </c>
      <c r="F38" s="28">
        <f t="shared" si="3"/>
        <v>109</v>
      </c>
      <c r="G38" s="29">
        <f>F38/B38</f>
        <v>0.24494382022471911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36</v>
      </c>
    </row>
    <row r="43" spans="1:7" ht="16.5" thickBot="1" x14ac:dyDescent="0.3">
      <c r="A43" s="34" t="s">
        <v>37</v>
      </c>
    </row>
    <row r="44" spans="1:7" ht="32.25" thickBot="1" x14ac:dyDescent="0.3">
      <c r="A44" s="41" t="s">
        <v>38</v>
      </c>
    </row>
    <row r="45" spans="1:7" ht="16.5" thickBot="1" x14ac:dyDescent="0.3">
      <c r="A45" s="36" t="s">
        <v>39</v>
      </c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dimension ref="A1:E15"/>
  <sheetViews>
    <sheetView workbookViewId="0">
      <selection activeCell="B19" sqref="B19"/>
    </sheetView>
  </sheetViews>
  <sheetFormatPr baseColWidth="10" defaultRowHeight="15" x14ac:dyDescent="0.25"/>
  <cols>
    <col min="1" max="1" width="38.42578125" customWidth="1"/>
  </cols>
  <sheetData>
    <row r="1" spans="1:5" ht="18.75" x14ac:dyDescent="0.3">
      <c r="A1" s="1" t="s">
        <v>51</v>
      </c>
    </row>
    <row r="2" spans="1:5" ht="18.75" x14ac:dyDescent="0.3">
      <c r="A2" s="50" t="s">
        <v>47</v>
      </c>
    </row>
    <row r="5" spans="1:5" x14ac:dyDescent="0.25">
      <c r="A5" s="45" t="s">
        <v>52</v>
      </c>
      <c r="B5" s="52" t="s">
        <v>48</v>
      </c>
      <c r="C5" s="52" t="s">
        <v>49</v>
      </c>
      <c r="D5" s="52" t="s">
        <v>50</v>
      </c>
      <c r="E5" s="53" t="s">
        <v>43</v>
      </c>
    </row>
    <row r="6" spans="1:5" x14ac:dyDescent="0.25">
      <c r="A6" s="46" t="s">
        <v>44</v>
      </c>
      <c r="B6" s="54">
        <v>3</v>
      </c>
      <c r="C6" s="55">
        <v>1</v>
      </c>
      <c r="D6" s="54">
        <v>1</v>
      </c>
      <c r="E6" s="55">
        <v>5</v>
      </c>
    </row>
    <row r="7" spans="1:5" x14ac:dyDescent="0.25">
      <c r="A7" s="47" t="s">
        <v>18</v>
      </c>
      <c r="B7" s="56">
        <v>1</v>
      </c>
      <c r="C7" s="57">
        <v>1</v>
      </c>
      <c r="D7" s="56">
        <v>1</v>
      </c>
      <c r="E7" s="57">
        <v>3</v>
      </c>
    </row>
    <row r="8" spans="1:5" x14ac:dyDescent="0.25">
      <c r="A8" s="48" t="s">
        <v>19</v>
      </c>
      <c r="B8" s="58">
        <v>1</v>
      </c>
      <c r="C8" s="59"/>
      <c r="D8" s="58"/>
      <c r="E8" s="59">
        <v>1</v>
      </c>
    </row>
    <row r="9" spans="1:5" x14ac:dyDescent="0.25">
      <c r="A9" s="47" t="s">
        <v>24</v>
      </c>
      <c r="B9" s="56">
        <v>1</v>
      </c>
      <c r="C9" s="57"/>
      <c r="D9" s="56"/>
      <c r="E9" s="57">
        <v>1</v>
      </c>
    </row>
    <row r="10" spans="1:5" x14ac:dyDescent="0.25">
      <c r="A10" s="46" t="s">
        <v>45</v>
      </c>
      <c r="B10" s="54">
        <v>3</v>
      </c>
      <c r="C10" s="55"/>
      <c r="D10" s="54"/>
      <c r="E10" s="55">
        <v>3</v>
      </c>
    </row>
    <row r="11" spans="1:5" x14ac:dyDescent="0.25">
      <c r="A11" s="47" t="s">
        <v>20</v>
      </c>
      <c r="B11" s="56">
        <v>3</v>
      </c>
      <c r="C11" s="57"/>
      <c r="D11" s="56"/>
      <c r="E11" s="57">
        <v>3</v>
      </c>
    </row>
    <row r="12" spans="1:5" x14ac:dyDescent="0.25">
      <c r="A12" s="46" t="s">
        <v>46</v>
      </c>
      <c r="B12" s="54">
        <v>1</v>
      </c>
      <c r="C12" s="55">
        <v>1</v>
      </c>
      <c r="D12" s="54"/>
      <c r="E12" s="55">
        <v>2</v>
      </c>
    </row>
    <row r="13" spans="1:5" ht="15.75" thickBot="1" x14ac:dyDescent="0.3">
      <c r="A13" s="47" t="s">
        <v>22</v>
      </c>
      <c r="B13" s="56">
        <v>1</v>
      </c>
      <c r="C13" s="57">
        <v>1</v>
      </c>
      <c r="D13" s="56"/>
      <c r="E13" s="57">
        <v>2</v>
      </c>
    </row>
    <row r="14" spans="1:5" ht="15.75" thickTop="1" x14ac:dyDescent="0.25">
      <c r="A14" s="49" t="s">
        <v>43</v>
      </c>
      <c r="B14" s="60">
        <v>7</v>
      </c>
      <c r="C14" s="61">
        <v>2</v>
      </c>
      <c r="D14" s="60">
        <v>1</v>
      </c>
      <c r="E14" s="61">
        <v>10</v>
      </c>
    </row>
    <row r="15" spans="1:5" x14ac:dyDescent="0.25">
      <c r="A15" s="51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1"/>
  <sheetViews>
    <sheetView workbookViewId="0">
      <selection activeCell="H9" sqref="H9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40</v>
      </c>
    </row>
    <row r="4" spans="2:4" x14ac:dyDescent="0.25">
      <c r="B4" s="21" t="s">
        <v>11</v>
      </c>
      <c r="C4" s="22" t="s">
        <v>32</v>
      </c>
      <c r="D4" s="22" t="s">
        <v>33</v>
      </c>
    </row>
    <row r="5" spans="2:4" x14ac:dyDescent="0.25">
      <c r="B5" s="24" t="s">
        <v>10</v>
      </c>
      <c r="C5" s="42">
        <v>0.34653465346534651</v>
      </c>
      <c r="D5" s="43">
        <v>0.2608695652173913</v>
      </c>
    </row>
    <row r="6" spans="2:4" x14ac:dyDescent="0.25">
      <c r="B6" s="24" t="s">
        <v>9</v>
      </c>
      <c r="C6" s="42">
        <v>0.34375</v>
      </c>
      <c r="D6" s="43">
        <v>0.32098765432098764</v>
      </c>
    </row>
    <row r="7" spans="2:4" x14ac:dyDescent="0.25">
      <c r="B7" s="24" t="s">
        <v>15</v>
      </c>
      <c r="C7" s="42">
        <v>0.26153846153846155</v>
      </c>
      <c r="D7" s="43">
        <v>0.20454545454545456</v>
      </c>
    </row>
    <row r="8" spans="2:4" x14ac:dyDescent="0.25">
      <c r="B8" s="24" t="s">
        <v>7</v>
      </c>
      <c r="C8" s="43">
        <v>0.14000000000000001</v>
      </c>
      <c r="D8" s="43">
        <v>0.10606060606060606</v>
      </c>
    </row>
    <row r="9" spans="2:4" x14ac:dyDescent="0.25">
      <c r="B9" s="24" t="s">
        <v>16</v>
      </c>
      <c r="C9" s="42">
        <v>1</v>
      </c>
      <c r="D9" s="43">
        <v>0.5</v>
      </c>
    </row>
    <row r="10" spans="2:4" x14ac:dyDescent="0.25">
      <c r="B10" s="24" t="s">
        <v>17</v>
      </c>
      <c r="C10" s="42">
        <v>0.2978723404255319</v>
      </c>
      <c r="D10" s="43">
        <v>0.26666666666666666</v>
      </c>
    </row>
    <row r="11" spans="2:4" x14ac:dyDescent="0.25">
      <c r="B11" s="27" t="s">
        <v>34</v>
      </c>
      <c r="C11" s="44">
        <v>0.30120481927710846</v>
      </c>
      <c r="D11" s="44">
        <v>0.24494382022471911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MEN5</vt:lpstr>
      <vt:lpstr>RECUP</vt:lpstr>
      <vt:lpstr>Hoja2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2024-03-14T20:23:36Z</dcterms:modified>
</cp:coreProperties>
</file>