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_REPORTES\2024\NUTRICION\"/>
    </mc:Choice>
  </mc:AlternateContent>
  <xr:revisionPtr revIDLastSave="0" documentId="13_ncr:1_{BF8DA75D-B15A-4E1D-85C3-D2E47C68AF23}" xr6:coauthVersionLast="47" xr6:coauthVersionMax="47" xr10:uidLastSave="{00000000-0000-0000-0000-000000000000}"/>
  <bookViews>
    <workbookView xWindow="-120" yWindow="-120" windowWidth="29040" windowHeight="15840" tabRatio="785" activeTab="1" xr2:uid="{00000000-000D-0000-FFFF-FFFF00000000}"/>
  </bookViews>
  <sheets>
    <sheet name="6_35" sheetId="4" r:id="rId1"/>
    <sheet name="MEN5" sheetId="13" r:id="rId2"/>
    <sheet name="Gráfico1" sheetId="26" r:id="rId3"/>
    <sheet name="ANTIPARASIT" sheetId="24" r:id="rId4"/>
    <sheet name="Hoja1" sheetId="25" r:id="rId5"/>
  </sheets>
  <definedNames>
    <definedName name="DATAA">#REF!</definedName>
    <definedName name="DATA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3" l="1"/>
  <c r="H22" i="13"/>
  <c r="F22" i="13"/>
  <c r="D22" i="13"/>
  <c r="J21" i="13"/>
  <c r="H21" i="13"/>
  <c r="F21" i="13"/>
  <c r="D21" i="13"/>
  <c r="J20" i="13"/>
  <c r="H20" i="13"/>
  <c r="F20" i="13"/>
  <c r="D20" i="13"/>
  <c r="J19" i="13"/>
  <c r="H19" i="13"/>
  <c r="F19" i="13"/>
  <c r="D19" i="13"/>
  <c r="J18" i="13"/>
  <c r="H18" i="13"/>
  <c r="F18" i="13"/>
  <c r="D18" i="13"/>
  <c r="J17" i="13"/>
  <c r="H17" i="13"/>
  <c r="F17" i="13"/>
  <c r="D17" i="13"/>
  <c r="J16" i="13"/>
  <c r="H16" i="13"/>
  <c r="F16" i="13"/>
  <c r="D16" i="13"/>
  <c r="J15" i="13"/>
  <c r="H15" i="13"/>
  <c r="F15" i="13"/>
  <c r="D15" i="13"/>
  <c r="J14" i="13"/>
  <c r="H14" i="13"/>
  <c r="F14" i="13"/>
  <c r="D14" i="13"/>
  <c r="J13" i="13"/>
  <c r="H13" i="13"/>
  <c r="F13" i="13"/>
  <c r="D13" i="13"/>
  <c r="J12" i="13"/>
  <c r="H12" i="13"/>
  <c r="F12" i="13"/>
  <c r="D12" i="13"/>
  <c r="J11" i="13"/>
  <c r="H11" i="13"/>
  <c r="F11" i="13"/>
  <c r="D11" i="13"/>
  <c r="J10" i="13"/>
  <c r="H10" i="13"/>
  <c r="F10" i="13"/>
  <c r="D10" i="13"/>
  <c r="J9" i="13"/>
  <c r="H9" i="13"/>
  <c r="F9" i="13"/>
  <c r="D9" i="13"/>
  <c r="J8" i="13"/>
  <c r="H8" i="13"/>
  <c r="F8" i="13"/>
  <c r="D8" i="13"/>
  <c r="J7" i="13"/>
  <c r="H7" i="13"/>
  <c r="F7" i="13"/>
  <c r="D7" i="13"/>
  <c r="I33" i="4"/>
  <c r="G33" i="4"/>
  <c r="E33" i="4"/>
  <c r="C33" i="4"/>
  <c r="B33" i="4"/>
  <c r="I32" i="4"/>
  <c r="G32" i="4"/>
  <c r="E32" i="4"/>
  <c r="C32" i="4"/>
  <c r="B32" i="4"/>
  <c r="I31" i="4"/>
  <c r="G31" i="4"/>
  <c r="E31" i="4"/>
  <c r="C31" i="4"/>
  <c r="B31" i="4"/>
  <c r="H31" i="4" s="1"/>
  <c r="I30" i="4"/>
  <c r="G30" i="4"/>
  <c r="E30" i="4"/>
  <c r="C30" i="4"/>
  <c r="B30" i="4"/>
  <c r="I29" i="4"/>
  <c r="G29" i="4"/>
  <c r="E29" i="4"/>
  <c r="C29" i="4"/>
  <c r="B29" i="4"/>
  <c r="I28" i="4"/>
  <c r="G28" i="4"/>
  <c r="E28" i="4"/>
  <c r="C28" i="4"/>
  <c r="B28" i="4"/>
  <c r="I33" i="13"/>
  <c r="G33" i="13"/>
  <c r="E33" i="13"/>
  <c r="C33" i="13"/>
  <c r="B33" i="13"/>
  <c r="I32" i="13"/>
  <c r="G32" i="13"/>
  <c r="E32" i="13"/>
  <c r="C32" i="13"/>
  <c r="B32" i="13"/>
  <c r="I31" i="13"/>
  <c r="G31" i="13"/>
  <c r="E31" i="13"/>
  <c r="C31" i="13"/>
  <c r="B31" i="13"/>
  <c r="I30" i="13"/>
  <c r="G30" i="13"/>
  <c r="E30" i="13"/>
  <c r="C30" i="13"/>
  <c r="B30" i="13"/>
  <c r="I29" i="13"/>
  <c r="G29" i="13"/>
  <c r="E29" i="13"/>
  <c r="C29" i="13"/>
  <c r="B29" i="13"/>
  <c r="I28" i="13"/>
  <c r="G28" i="13"/>
  <c r="E28" i="13"/>
  <c r="C28" i="13"/>
  <c r="B28" i="13"/>
  <c r="J33" i="4" l="1"/>
  <c r="H32" i="13"/>
  <c r="D32" i="4"/>
  <c r="J30" i="13"/>
  <c r="I34" i="13"/>
  <c r="F32" i="13"/>
  <c r="J32" i="13"/>
  <c r="D31" i="13"/>
  <c r="D28" i="13"/>
  <c r="F29" i="13"/>
  <c r="H29" i="13"/>
  <c r="J29" i="13"/>
  <c r="J31" i="13"/>
  <c r="H33" i="4"/>
  <c r="D31" i="4"/>
  <c r="D28" i="4"/>
  <c r="F28" i="4"/>
  <c r="H28" i="4"/>
  <c r="J31" i="4"/>
  <c r="D29" i="4"/>
  <c r="D33" i="4"/>
  <c r="F33" i="4"/>
  <c r="G34" i="13"/>
  <c r="D33" i="13"/>
  <c r="F33" i="13"/>
  <c r="H33" i="13"/>
  <c r="J33" i="13"/>
  <c r="B34" i="13"/>
  <c r="F28" i="13"/>
  <c r="F31" i="13"/>
  <c r="J28" i="13"/>
  <c r="H31" i="13"/>
  <c r="D30" i="13"/>
  <c r="F30" i="13"/>
  <c r="H30" i="13"/>
  <c r="D29" i="13"/>
  <c r="D32" i="13"/>
  <c r="I34" i="4"/>
  <c r="J29" i="4"/>
  <c r="G34" i="4"/>
  <c r="E34" i="4"/>
  <c r="H32" i="4"/>
  <c r="D30" i="4"/>
  <c r="F29" i="4"/>
  <c r="J32" i="4"/>
  <c r="F30" i="4"/>
  <c r="J30" i="4"/>
  <c r="B34" i="4"/>
  <c r="C34" i="4"/>
  <c r="F32" i="4"/>
  <c r="H29" i="4"/>
  <c r="F31" i="4"/>
  <c r="J28" i="4"/>
  <c r="H30" i="4"/>
  <c r="H28" i="13"/>
  <c r="C34" i="13"/>
  <c r="E34" i="13"/>
  <c r="J34" i="13" l="1"/>
  <c r="F34" i="13"/>
  <c r="D34" i="13"/>
  <c r="H34" i="4"/>
  <c r="J34" i="4"/>
  <c r="D34" i="4"/>
  <c r="F34" i="4"/>
  <c r="H34" i="13"/>
  <c r="J22" i="4" l="1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J7" i="4"/>
  <c r="H7" i="4"/>
  <c r="F7" i="4"/>
  <c r="D7" i="4"/>
</calcChain>
</file>

<file path=xl/sharedStrings.xml><?xml version="1.0" encoding="utf-8"?>
<sst xmlns="http://schemas.openxmlformats.org/spreadsheetml/2006/main" count="129" uniqueCount="53">
  <si>
    <t>Total general</t>
  </si>
  <si>
    <t>EVALUADOS</t>
  </si>
  <si>
    <t>ALTO INCLAN</t>
  </si>
  <si>
    <t>COCACHACRA</t>
  </si>
  <si>
    <t>LA PUNTA</t>
  </si>
  <si>
    <t>MICRORED/ESTABLECIMIENTO</t>
  </si>
  <si>
    <t>DESNUTR. AGUDA</t>
  </si>
  <si>
    <t>OBESIDAD</t>
  </si>
  <si>
    <t>SOBREPESO</t>
  </si>
  <si>
    <t>DESNUTR. CRÓNICA</t>
  </si>
  <si>
    <t>POR MICRORED Y ESTABLECIMIENTO</t>
  </si>
  <si>
    <t>ESTADO NUTRICIONAL DEL NIÑO DE 6 A 35 MESES  - RED ISLAY</t>
  </si>
  <si>
    <t>FUENTE:HISMINSA</t>
  </si>
  <si>
    <t>% DESNUTR. AGUDA</t>
  </si>
  <si>
    <t>% OBESIDAD</t>
  </si>
  <si>
    <t>% SOBREPESO</t>
  </si>
  <si>
    <t>% DESNUTR. CRÓNICA</t>
  </si>
  <si>
    <t>ESTADO NUTRICIONAL DEL NIÑO MENOR DE 5 AÑOS - RED ISLAY</t>
  </si>
  <si>
    <t>FUENTE: HISMINSA</t>
  </si>
  <si>
    <t>DISTRITO</t>
  </si>
  <si>
    <t>Mollendo</t>
  </si>
  <si>
    <t>Cocachacra</t>
  </si>
  <si>
    <t>Deán Valdivia</t>
  </si>
  <si>
    <t>Islay</t>
  </si>
  <si>
    <t>Mejia</t>
  </si>
  <si>
    <t>Punta de Bombón</t>
  </si>
  <si>
    <t>Total Islay</t>
  </si>
  <si>
    <t>ESTABLECIMIENTO</t>
  </si>
  <si>
    <t>M.R. COCACHACRA</t>
  </si>
  <si>
    <t>C.S. COCACHACRA</t>
  </si>
  <si>
    <t>DE 1 A 4</t>
  </si>
  <si>
    <t>C.S. ALTO INCLAN</t>
  </si>
  <si>
    <t>DE 30 A59</t>
  </si>
  <si>
    <t>DE 18 A 29</t>
  </si>
  <si>
    <t>DE 5 A 11</t>
  </si>
  <si>
    <t>C.S. MATARANI</t>
  </si>
  <si>
    <t>P.S. MEJIA</t>
  </si>
  <si>
    <t>M.R. LA PUNTA</t>
  </si>
  <si>
    <t>C.S. LA CURVA</t>
  </si>
  <si>
    <t>C.S. LA PUNTA</t>
  </si>
  <si>
    <t>P.S. VILLA LOURDES</t>
  </si>
  <si>
    <t>P.S. EL ARENAL</t>
  </si>
  <si>
    <t>P.S. ALTO ENSENADA</t>
  </si>
  <si>
    <t>P.S. EL FISCAL</t>
  </si>
  <si>
    <t>P.S. LA PASCANA</t>
  </si>
  <si>
    <t>P.S. EL TORO</t>
  </si>
  <si>
    <t>ENERO 2024</t>
  </si>
  <si>
    <t>M.R. ALTO INCLÁN</t>
  </si>
  <si>
    <t>TOTAL RED ISLAY</t>
  </si>
  <si>
    <t>ADMINISTRACIÓN DE ANTIPARASITARIO POR GRUPO ETARIO  (99199.28)</t>
  </si>
  <si>
    <t>ENERO A FEBRERO 2024</t>
  </si>
  <si>
    <t>DE 12 A 14</t>
  </si>
  <si>
    <t>DE 15 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</si>
</sst>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8" tint="-0.249977111117893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0.599993896298104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 indent="1"/>
    </xf>
    <xf numFmtId="0" fontId="0" fillId="0" borderId="1" xfId="0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/>
    <xf numFmtId="0" fontId="3" fillId="4" borderId="2" xfId="0" applyFont="1" applyFill="1" applyBorder="1"/>
    <xf numFmtId="0" fontId="0" fillId="0" borderId="5" xfId="0" applyBorder="1" applyAlignment="1">
      <alignment horizontal="left" indent="1"/>
    </xf>
    <xf numFmtId="0" fontId="0" fillId="0" borderId="6" xfId="0" applyBorder="1"/>
    <xf numFmtId="0" fontId="0" fillId="0" borderId="5" xfId="0" applyBorder="1"/>
    <xf numFmtId="0" fontId="0" fillId="0" borderId="7" xfId="0" applyBorder="1" applyAlignment="1">
      <alignment horizontal="left" indent="1"/>
    </xf>
    <xf numFmtId="0" fontId="0" fillId="0" borderId="8" xfId="0" applyBorder="1"/>
    <xf numFmtId="0" fontId="0" fillId="0" borderId="7" xfId="0" applyBorder="1"/>
    <xf numFmtId="0" fontId="3" fillId="4" borderId="5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5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164" fontId="0" fillId="0" borderId="6" xfId="1" applyNumberFormat="1" applyFont="1" applyBorder="1"/>
    <xf numFmtId="164" fontId="0" fillId="0" borderId="8" xfId="1" applyNumberFormat="1" applyFont="1" applyBorder="1"/>
    <xf numFmtId="164" fontId="3" fillId="4" borderId="6" xfId="1" applyNumberFormat="1" applyFont="1" applyFill="1" applyBorder="1"/>
    <xf numFmtId="164" fontId="3" fillId="4" borderId="4" xfId="1" applyNumberFormat="1" applyFont="1" applyFill="1" applyBorder="1"/>
    <xf numFmtId="164" fontId="3" fillId="4" borderId="2" xfId="1" applyNumberFormat="1" applyFont="1" applyFill="1" applyBorder="1"/>
    <xf numFmtId="164" fontId="0" fillId="0" borderId="5" xfId="1" applyNumberFormat="1" applyFont="1" applyBorder="1"/>
    <xf numFmtId="164" fontId="0" fillId="0" borderId="7" xfId="1" applyNumberFormat="1" applyFont="1" applyBorder="1"/>
    <xf numFmtId="164" fontId="3" fillId="4" borderId="5" xfId="1" applyNumberFormat="1" applyFont="1" applyFill="1" applyBorder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 indent="1"/>
    </xf>
    <xf numFmtId="0" fontId="2" fillId="5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wrapText="1"/>
    </xf>
    <xf numFmtId="0" fontId="7" fillId="0" borderId="1" xfId="2" applyFont="1" applyBorder="1"/>
    <xf numFmtId="0" fontId="7" fillId="0" borderId="1" xfId="2" applyFont="1" applyBorder="1" applyAlignment="1">
      <alignment horizontal="left"/>
    </xf>
    <xf numFmtId="0" fontId="2" fillId="3" borderId="1" xfId="0" applyFont="1" applyFill="1" applyBorder="1"/>
    <xf numFmtId="0" fontId="0" fillId="3" borderId="1" xfId="0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7" fontId="4" fillId="0" borderId="0" xfId="0" quotePrefix="1" applyNumberFormat="1" applyFont="1"/>
    <xf numFmtId="0" fontId="2" fillId="9" borderId="1" xfId="0" applyFont="1" applyFill="1" applyBorder="1" applyAlignment="1">
      <alignment horizontal="left"/>
    </xf>
    <xf numFmtId="0" fontId="0" fillId="0" borderId="10" xfId="0" applyBorder="1" applyAlignment="1">
      <alignment horizontal="left" indent="1"/>
    </xf>
    <xf numFmtId="0" fontId="0" fillId="0" borderId="11" xfId="0" applyBorder="1"/>
    <xf numFmtId="164" fontId="0" fillId="0" borderId="10" xfId="1" applyNumberFormat="1" applyFont="1" applyBorder="1"/>
    <xf numFmtId="0" fontId="0" fillId="0" borderId="10" xfId="0" applyBorder="1"/>
    <xf numFmtId="164" fontId="0" fillId="0" borderId="11" xfId="1" applyNumberFormat="1" applyFont="1" applyBorder="1"/>
    <xf numFmtId="0" fontId="2" fillId="9" borderId="12" xfId="0" applyFont="1" applyFill="1" applyBorder="1"/>
    <xf numFmtId="164" fontId="2" fillId="9" borderId="13" xfId="1" applyNumberFormat="1" applyFont="1" applyFill="1" applyBorder="1"/>
    <xf numFmtId="0" fontId="2" fillId="9" borderId="13" xfId="0" applyFont="1" applyFill="1" applyBorder="1"/>
    <xf numFmtId="164" fontId="2" fillId="9" borderId="14" xfId="1" applyNumberFormat="1" applyFont="1" applyFill="1" applyBorder="1"/>
    <xf numFmtId="0" fontId="3" fillId="7" borderId="1" xfId="0" applyFont="1" applyFill="1" applyBorder="1"/>
    <xf numFmtId="0" fontId="3" fillId="8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0"/>
  <tableStyles count="0" defaultTableStyle="TableStyleMedium2" defaultPivotStyle="PivotStyleLight16"/>
  <colors>
    <mruColors>
      <color rgb="FFFF99CC"/>
      <color rgb="FF3366CC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ESTADO NUTRICIONAL DEL NIÑO</a:t>
            </a:r>
            <a:r>
              <a:rPr lang="en-US" baseline="0">
                <a:solidFill>
                  <a:schemeClr val="tx1"/>
                </a:solidFill>
              </a:rPr>
              <a:t> DE 6 A 35 MESES</a:t>
            </a:r>
          </a:p>
          <a:p>
            <a:pPr>
              <a:defRPr>
                <a:solidFill>
                  <a:schemeClr val="tx1"/>
                </a:solidFill>
              </a:defRPr>
            </a:pPr>
            <a:r>
              <a:rPr lang="en-US" baseline="0">
                <a:solidFill>
                  <a:schemeClr val="tx1"/>
                </a:solidFill>
              </a:rPr>
              <a:t>ENERO A FEBRERO 2024</a:t>
            </a:r>
            <a:endParaRPr lang="en-US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TOTAL RED ISLAY</c:v>
                </c:pt>
              </c:strCache>
            </c:strRef>
          </c:tx>
          <c:spPr>
            <a:solidFill>
              <a:srgbClr val="00B0F0">
                <a:alpha val="85000"/>
              </a:srgb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Hoja1!$B$4:$D$4</c:f>
              <c:strCache>
                <c:ptCount val="3"/>
                <c:pt idx="0">
                  <c:v>% OBESIDAD</c:v>
                </c:pt>
                <c:pt idx="1">
                  <c:v>% SOBREPESO</c:v>
                </c:pt>
                <c:pt idx="2">
                  <c:v>% DESNUTR. CRÓNICA</c:v>
                </c:pt>
              </c:strCache>
            </c:strRef>
          </c:cat>
          <c:val>
            <c:numRef>
              <c:f>Hoja1!$B$5:$D$5</c:f>
              <c:numCache>
                <c:formatCode>0.0%</c:formatCode>
                <c:ptCount val="3"/>
                <c:pt idx="0">
                  <c:v>2.4E-2</c:v>
                </c:pt>
                <c:pt idx="1">
                  <c:v>9.2999999999999999E-2</c:v>
                </c:pt>
                <c:pt idx="2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7D-4F16-831D-29F2B536E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812461632"/>
        <c:axId val="812462048"/>
        <c:axId val="0"/>
      </c:bar3DChart>
      <c:catAx>
        <c:axId val="81246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2048"/>
        <c:crosses val="autoZero"/>
        <c:auto val="1"/>
        <c:lblAlgn val="ctr"/>
        <c:lblOffset val="100"/>
        <c:noMultiLvlLbl val="0"/>
      </c:catAx>
      <c:valAx>
        <c:axId val="81246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81246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workbookViewId="0">
      <selection activeCell="H21" sqref="H21"/>
    </sheetView>
  </sheetViews>
  <sheetFormatPr baseColWidth="10" defaultRowHeight="15" x14ac:dyDescent="0.25"/>
  <cols>
    <col min="1" max="1" width="23.5703125" customWidth="1"/>
    <col min="2" max="12" width="11.42578125" style="1"/>
    <col min="13" max="13" width="13.5703125" style="1" customWidth="1"/>
    <col min="14" max="14" width="15.28515625" style="1" customWidth="1"/>
    <col min="15" max="15" width="11.42578125" style="1"/>
  </cols>
  <sheetData>
    <row r="1" spans="1:16" ht="15.75" x14ac:dyDescent="0.25">
      <c r="A1" s="2" t="s">
        <v>11</v>
      </c>
      <c r="P1" s="1"/>
    </row>
    <row r="2" spans="1:16" ht="15.75" x14ac:dyDescent="0.25">
      <c r="A2" s="2" t="s">
        <v>10</v>
      </c>
      <c r="P2" s="1"/>
    </row>
    <row r="3" spans="1:16" ht="15.75" x14ac:dyDescent="0.25">
      <c r="A3" s="38" t="s">
        <v>50</v>
      </c>
      <c r="P3" s="1"/>
    </row>
    <row r="4" spans="1:16" ht="15.75" x14ac:dyDescent="0.25">
      <c r="A4" s="2"/>
      <c r="P4" s="1"/>
    </row>
    <row r="6" spans="1:16" ht="45" x14ac:dyDescent="0.25">
      <c r="A6" s="17" t="s">
        <v>5</v>
      </c>
      <c r="B6" s="17" t="s">
        <v>1</v>
      </c>
      <c r="C6" s="18" t="s">
        <v>6</v>
      </c>
      <c r="D6" s="18" t="s">
        <v>13</v>
      </c>
      <c r="E6" s="18" t="s">
        <v>7</v>
      </c>
      <c r="F6" s="18" t="s">
        <v>14</v>
      </c>
      <c r="G6" s="18" t="s">
        <v>8</v>
      </c>
      <c r="H6" s="18" t="s">
        <v>15</v>
      </c>
      <c r="I6" s="18" t="s">
        <v>9</v>
      </c>
      <c r="J6" s="18" t="s">
        <v>16</v>
      </c>
    </row>
    <row r="7" spans="1:16" x14ac:dyDescent="0.25">
      <c r="A7" s="5" t="s">
        <v>2</v>
      </c>
      <c r="B7" s="6">
        <v>451</v>
      </c>
      <c r="C7" s="6">
        <v>9</v>
      </c>
      <c r="D7" s="23">
        <f>C7/B7</f>
        <v>1.9955654101995565E-2</v>
      </c>
      <c r="E7" s="6">
        <v>13</v>
      </c>
      <c r="F7" s="23">
        <f>E7/B7</f>
        <v>2.8824833702882482E-2</v>
      </c>
      <c r="G7" s="7">
        <v>36</v>
      </c>
      <c r="H7" s="23">
        <f>G7/B7</f>
        <v>7.9822616407982258E-2</v>
      </c>
      <c r="I7" s="6">
        <v>18</v>
      </c>
      <c r="J7" s="22">
        <f>I7/B7</f>
        <v>3.9911308203991129E-2</v>
      </c>
    </row>
    <row r="8" spans="1:16" x14ac:dyDescent="0.25">
      <c r="A8" s="8" t="s">
        <v>31</v>
      </c>
      <c r="B8" s="9">
        <v>215</v>
      </c>
      <c r="C8" s="9">
        <v>6</v>
      </c>
      <c r="D8" s="24">
        <f t="shared" ref="D8:D22" si="0">C8/B8</f>
        <v>2.7906976744186046E-2</v>
      </c>
      <c r="E8" s="9">
        <v>7</v>
      </c>
      <c r="F8" s="24">
        <f t="shared" ref="F8:F22" si="1">E8/B8</f>
        <v>3.255813953488372E-2</v>
      </c>
      <c r="G8" s="10">
        <v>13</v>
      </c>
      <c r="H8" s="24">
        <f t="shared" ref="H8:H22" si="2">G8/B8</f>
        <v>6.0465116279069767E-2</v>
      </c>
      <c r="I8" s="9">
        <v>6</v>
      </c>
      <c r="J8" s="19">
        <f t="shared" ref="J8:J22" si="3">I8/B8</f>
        <v>2.7906976744186046E-2</v>
      </c>
    </row>
    <row r="9" spans="1:16" x14ac:dyDescent="0.25">
      <c r="A9" s="11" t="s">
        <v>35</v>
      </c>
      <c r="B9" s="12">
        <v>128</v>
      </c>
      <c r="C9" s="12">
        <v>3</v>
      </c>
      <c r="D9" s="25">
        <f t="shared" si="0"/>
        <v>2.34375E-2</v>
      </c>
      <c r="E9" s="12">
        <v>2</v>
      </c>
      <c r="F9" s="25">
        <f t="shared" si="1"/>
        <v>1.5625E-2</v>
      </c>
      <c r="G9" s="13">
        <v>5</v>
      </c>
      <c r="H9" s="25">
        <f t="shared" si="2"/>
        <v>3.90625E-2</v>
      </c>
      <c r="I9" s="12">
        <v>7</v>
      </c>
      <c r="J9" s="20">
        <f t="shared" si="3"/>
        <v>5.46875E-2</v>
      </c>
    </row>
    <row r="10" spans="1:16" x14ac:dyDescent="0.25">
      <c r="A10" s="8" t="s">
        <v>36</v>
      </c>
      <c r="B10" s="9">
        <v>26</v>
      </c>
      <c r="C10" s="9">
        <v>0</v>
      </c>
      <c r="D10" s="24">
        <f t="shared" si="0"/>
        <v>0</v>
      </c>
      <c r="E10" s="9">
        <v>1</v>
      </c>
      <c r="F10" s="24">
        <f t="shared" si="1"/>
        <v>3.8461538461538464E-2</v>
      </c>
      <c r="G10" s="10">
        <v>3</v>
      </c>
      <c r="H10" s="24">
        <f t="shared" si="2"/>
        <v>0.11538461538461539</v>
      </c>
      <c r="I10" s="9">
        <v>2</v>
      </c>
      <c r="J10" s="19">
        <f t="shared" si="3"/>
        <v>7.6923076923076927E-2</v>
      </c>
    </row>
    <row r="11" spans="1:16" x14ac:dyDescent="0.25">
      <c r="A11" s="11" t="s">
        <v>40</v>
      </c>
      <c r="B11" s="12">
        <v>82</v>
      </c>
      <c r="C11" s="12">
        <v>0</v>
      </c>
      <c r="D11" s="25">
        <f t="shared" si="0"/>
        <v>0</v>
      </c>
      <c r="E11" s="12">
        <v>3</v>
      </c>
      <c r="F11" s="25">
        <f t="shared" si="1"/>
        <v>3.6585365853658534E-2</v>
      </c>
      <c r="G11" s="13">
        <v>15</v>
      </c>
      <c r="H11" s="25">
        <f t="shared" si="2"/>
        <v>0.18292682926829268</v>
      </c>
      <c r="I11" s="12">
        <v>3</v>
      </c>
      <c r="J11" s="20">
        <f t="shared" si="3"/>
        <v>3.6585365853658534E-2</v>
      </c>
    </row>
    <row r="12" spans="1:16" x14ac:dyDescent="0.25">
      <c r="A12" s="14" t="s">
        <v>3</v>
      </c>
      <c r="B12" s="15">
        <v>167</v>
      </c>
      <c r="C12" s="15">
        <v>4</v>
      </c>
      <c r="D12" s="26">
        <f t="shared" si="0"/>
        <v>2.3952095808383235E-2</v>
      </c>
      <c r="E12" s="15">
        <v>2</v>
      </c>
      <c r="F12" s="26">
        <f t="shared" si="1"/>
        <v>1.1976047904191617E-2</v>
      </c>
      <c r="G12" s="16">
        <v>25</v>
      </c>
      <c r="H12" s="26">
        <f t="shared" si="2"/>
        <v>0.1497005988023952</v>
      </c>
      <c r="I12" s="15">
        <v>5</v>
      </c>
      <c r="J12" s="21">
        <f t="shared" si="3"/>
        <v>2.9940119760479042E-2</v>
      </c>
    </row>
    <row r="13" spans="1:16" x14ac:dyDescent="0.25">
      <c r="A13" s="11" t="s">
        <v>29</v>
      </c>
      <c r="B13" s="12">
        <v>149</v>
      </c>
      <c r="C13" s="12">
        <v>2</v>
      </c>
      <c r="D13" s="25">
        <f t="shared" si="0"/>
        <v>1.3422818791946308E-2</v>
      </c>
      <c r="E13" s="12">
        <v>2</v>
      </c>
      <c r="F13" s="25">
        <f t="shared" si="1"/>
        <v>1.3422818791946308E-2</v>
      </c>
      <c r="G13" s="13">
        <v>21</v>
      </c>
      <c r="H13" s="25">
        <f t="shared" si="2"/>
        <v>0.14093959731543623</v>
      </c>
      <c r="I13" s="12">
        <v>5</v>
      </c>
      <c r="J13" s="20">
        <f t="shared" si="3"/>
        <v>3.3557046979865772E-2</v>
      </c>
    </row>
    <row r="14" spans="1:16" x14ac:dyDescent="0.25">
      <c r="A14" s="8" t="s">
        <v>43</v>
      </c>
      <c r="B14" s="9">
        <v>8</v>
      </c>
      <c r="C14" s="9">
        <v>1</v>
      </c>
      <c r="D14" s="24">
        <f t="shared" si="0"/>
        <v>0.125</v>
      </c>
      <c r="E14" s="9">
        <v>0</v>
      </c>
      <c r="F14" s="24">
        <f t="shared" si="1"/>
        <v>0</v>
      </c>
      <c r="G14" s="10">
        <v>2</v>
      </c>
      <c r="H14" s="24">
        <f t="shared" si="2"/>
        <v>0.25</v>
      </c>
      <c r="I14" s="9">
        <v>0</v>
      </c>
      <c r="J14" s="19">
        <f t="shared" si="3"/>
        <v>0</v>
      </c>
    </row>
    <row r="15" spans="1:16" x14ac:dyDescent="0.25">
      <c r="A15" s="11" t="s">
        <v>45</v>
      </c>
      <c r="B15" s="12">
        <v>6</v>
      </c>
      <c r="C15" s="12">
        <v>1</v>
      </c>
      <c r="D15" s="25">
        <f t="shared" si="0"/>
        <v>0.16666666666666666</v>
      </c>
      <c r="E15" s="12">
        <v>0</v>
      </c>
      <c r="F15" s="25">
        <f t="shared" si="1"/>
        <v>0</v>
      </c>
      <c r="G15" s="13">
        <v>1</v>
      </c>
      <c r="H15" s="25">
        <f t="shared" si="2"/>
        <v>0.16666666666666666</v>
      </c>
      <c r="I15" s="12">
        <v>0</v>
      </c>
      <c r="J15" s="20">
        <f t="shared" si="3"/>
        <v>0</v>
      </c>
    </row>
    <row r="16" spans="1:16" x14ac:dyDescent="0.25">
      <c r="A16" s="8" t="s">
        <v>44</v>
      </c>
      <c r="B16" s="9">
        <v>4</v>
      </c>
      <c r="C16" s="9">
        <v>0</v>
      </c>
      <c r="D16" s="24">
        <f t="shared" si="0"/>
        <v>0</v>
      </c>
      <c r="E16" s="9">
        <v>0</v>
      </c>
      <c r="F16" s="24">
        <f t="shared" si="1"/>
        <v>0</v>
      </c>
      <c r="G16" s="10">
        <v>1</v>
      </c>
      <c r="H16" s="24">
        <f t="shared" si="2"/>
        <v>0.25</v>
      </c>
      <c r="I16" s="9">
        <v>0</v>
      </c>
      <c r="J16" s="19">
        <f t="shared" si="3"/>
        <v>0</v>
      </c>
    </row>
    <row r="17" spans="1:10" x14ac:dyDescent="0.25">
      <c r="A17" s="5" t="s">
        <v>4</v>
      </c>
      <c r="B17" s="6">
        <v>318</v>
      </c>
      <c r="C17" s="6">
        <v>1</v>
      </c>
      <c r="D17" s="23">
        <f t="shared" si="0"/>
        <v>3.1446540880503146E-3</v>
      </c>
      <c r="E17" s="6">
        <v>7</v>
      </c>
      <c r="F17" s="23">
        <f t="shared" si="1"/>
        <v>2.20125786163522E-2</v>
      </c>
      <c r="G17" s="7">
        <v>26</v>
      </c>
      <c r="H17" s="23">
        <f t="shared" si="2"/>
        <v>8.1761006289308172E-2</v>
      </c>
      <c r="I17" s="6">
        <v>14</v>
      </c>
      <c r="J17" s="22">
        <f t="shared" si="3"/>
        <v>4.40251572327044E-2</v>
      </c>
    </row>
    <row r="18" spans="1:10" x14ac:dyDescent="0.25">
      <c r="A18" s="8" t="s">
        <v>38</v>
      </c>
      <c r="B18" s="9">
        <v>124</v>
      </c>
      <c r="C18" s="9">
        <v>1</v>
      </c>
      <c r="D18" s="24">
        <f t="shared" si="0"/>
        <v>8.0645161290322578E-3</v>
      </c>
      <c r="E18" s="9">
        <v>2</v>
      </c>
      <c r="F18" s="24">
        <f t="shared" si="1"/>
        <v>1.6129032258064516E-2</v>
      </c>
      <c r="G18" s="10">
        <v>12</v>
      </c>
      <c r="H18" s="24">
        <f t="shared" si="2"/>
        <v>9.6774193548387094E-2</v>
      </c>
      <c r="I18" s="9">
        <v>8</v>
      </c>
      <c r="J18" s="19">
        <f t="shared" si="3"/>
        <v>6.4516129032258063E-2</v>
      </c>
    </row>
    <row r="19" spans="1:10" x14ac:dyDescent="0.25">
      <c r="A19" s="11" t="s">
        <v>39</v>
      </c>
      <c r="B19" s="12">
        <v>148</v>
      </c>
      <c r="C19" s="12">
        <v>0</v>
      </c>
      <c r="D19" s="25">
        <f t="shared" si="0"/>
        <v>0</v>
      </c>
      <c r="E19" s="12">
        <v>4</v>
      </c>
      <c r="F19" s="25">
        <f t="shared" si="1"/>
        <v>2.7027027027027029E-2</v>
      </c>
      <c r="G19" s="13">
        <v>10</v>
      </c>
      <c r="H19" s="25">
        <f t="shared" si="2"/>
        <v>6.7567567567567571E-2</v>
      </c>
      <c r="I19" s="12">
        <v>5</v>
      </c>
      <c r="J19" s="20">
        <f t="shared" si="3"/>
        <v>3.3783783783783786E-2</v>
      </c>
    </row>
    <row r="20" spans="1:10" x14ac:dyDescent="0.25">
      <c r="A20" s="8" t="s">
        <v>42</v>
      </c>
      <c r="B20" s="9">
        <v>34</v>
      </c>
      <c r="C20" s="9">
        <v>0</v>
      </c>
      <c r="D20" s="24">
        <f t="shared" si="0"/>
        <v>0</v>
      </c>
      <c r="E20" s="9">
        <v>1</v>
      </c>
      <c r="F20" s="24">
        <f t="shared" si="1"/>
        <v>2.9411764705882353E-2</v>
      </c>
      <c r="G20" s="10">
        <v>2</v>
      </c>
      <c r="H20" s="24">
        <f t="shared" si="2"/>
        <v>5.8823529411764705E-2</v>
      </c>
      <c r="I20" s="9">
        <v>0</v>
      </c>
      <c r="J20" s="19">
        <f t="shared" si="3"/>
        <v>0</v>
      </c>
    </row>
    <row r="21" spans="1:10" x14ac:dyDescent="0.25">
      <c r="A21" s="40" t="s">
        <v>41</v>
      </c>
      <c r="B21" s="41">
        <v>12</v>
      </c>
      <c r="C21" s="41">
        <v>0</v>
      </c>
      <c r="D21" s="42">
        <f t="shared" si="0"/>
        <v>0</v>
      </c>
      <c r="E21" s="41">
        <v>0</v>
      </c>
      <c r="F21" s="42">
        <f t="shared" si="1"/>
        <v>0</v>
      </c>
      <c r="G21" s="43">
        <v>2</v>
      </c>
      <c r="H21" s="42">
        <f t="shared" si="2"/>
        <v>0.16666666666666666</v>
      </c>
      <c r="I21" s="41">
        <v>1</v>
      </c>
      <c r="J21" s="44">
        <f t="shared" si="3"/>
        <v>8.3333333333333329E-2</v>
      </c>
    </row>
    <row r="22" spans="1:10" x14ac:dyDescent="0.25">
      <c r="A22" s="39" t="s">
        <v>48</v>
      </c>
      <c r="B22" s="45">
        <v>936</v>
      </c>
      <c r="C22" s="45">
        <v>14</v>
      </c>
      <c r="D22" s="46">
        <f t="shared" si="0"/>
        <v>1.4957264957264958E-2</v>
      </c>
      <c r="E22" s="45">
        <v>22</v>
      </c>
      <c r="F22" s="46">
        <f t="shared" si="1"/>
        <v>2.3504273504273504E-2</v>
      </c>
      <c r="G22" s="47">
        <v>87</v>
      </c>
      <c r="H22" s="46">
        <f t="shared" si="2"/>
        <v>9.2948717948717952E-2</v>
      </c>
      <c r="I22" s="45">
        <v>37</v>
      </c>
      <c r="J22" s="48">
        <f t="shared" si="3"/>
        <v>3.9529914529914528E-2</v>
      </c>
    </row>
    <row r="23" spans="1:10" x14ac:dyDescent="0.25">
      <c r="A23" s="3" t="s">
        <v>12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297</v>
      </c>
      <c r="C28" s="4">
        <f t="shared" ref="C28:I28" si="4">C8+C11</f>
        <v>6</v>
      </c>
      <c r="D28" s="29">
        <f t="shared" ref="D28:D34" si="5">C28/B28</f>
        <v>2.0202020202020204E-2</v>
      </c>
      <c r="E28" s="4">
        <f t="shared" si="4"/>
        <v>10</v>
      </c>
      <c r="F28" s="29">
        <f t="shared" ref="F28:F34" si="6">E28/B28</f>
        <v>3.3670033670033669E-2</v>
      </c>
      <c r="G28" s="4">
        <f t="shared" si="4"/>
        <v>28</v>
      </c>
      <c r="H28" s="29">
        <f t="shared" ref="H28:H34" si="7">G28/B28</f>
        <v>9.4276094276094277E-2</v>
      </c>
      <c r="I28" s="4">
        <f t="shared" si="4"/>
        <v>9</v>
      </c>
      <c r="J28" s="29">
        <f t="shared" ref="J28:J34" si="8">I28/B28</f>
        <v>3.0303030303030304E-2</v>
      </c>
    </row>
    <row r="29" spans="1:10" ht="15.75" x14ac:dyDescent="0.25">
      <c r="A29" s="34" t="s">
        <v>21</v>
      </c>
      <c r="B29" s="4">
        <f>B12</f>
        <v>167</v>
      </c>
      <c r="C29" s="4">
        <f t="shared" ref="C29:I29" si="9">C12</f>
        <v>4</v>
      </c>
      <c r="D29" s="29">
        <f t="shared" si="5"/>
        <v>2.3952095808383235E-2</v>
      </c>
      <c r="E29" s="4">
        <f t="shared" si="9"/>
        <v>2</v>
      </c>
      <c r="F29" s="29">
        <f t="shared" si="6"/>
        <v>1.1976047904191617E-2</v>
      </c>
      <c r="G29" s="4">
        <f t="shared" si="9"/>
        <v>25</v>
      </c>
      <c r="H29" s="29">
        <f t="shared" si="7"/>
        <v>0.1497005988023952</v>
      </c>
      <c r="I29" s="4">
        <f t="shared" si="9"/>
        <v>5</v>
      </c>
      <c r="J29" s="29">
        <f t="shared" si="8"/>
        <v>2.9940119760479042E-2</v>
      </c>
    </row>
    <row r="30" spans="1:10" ht="15.75" x14ac:dyDescent="0.25">
      <c r="A30" s="33" t="s">
        <v>22</v>
      </c>
      <c r="B30" s="4">
        <f>B18+B20+B21</f>
        <v>170</v>
      </c>
      <c r="C30" s="4">
        <f t="shared" ref="C30:I30" si="10">C18+C20+C21</f>
        <v>1</v>
      </c>
      <c r="D30" s="29">
        <f t="shared" si="5"/>
        <v>5.8823529411764705E-3</v>
      </c>
      <c r="E30" s="4">
        <f t="shared" si="10"/>
        <v>3</v>
      </c>
      <c r="F30" s="29">
        <f t="shared" si="6"/>
        <v>1.7647058823529412E-2</v>
      </c>
      <c r="G30" s="4">
        <f t="shared" si="10"/>
        <v>16</v>
      </c>
      <c r="H30" s="29">
        <f t="shared" si="7"/>
        <v>9.4117647058823528E-2</v>
      </c>
      <c r="I30" s="4">
        <f t="shared" si="10"/>
        <v>9</v>
      </c>
      <c r="J30" s="29">
        <f t="shared" si="8"/>
        <v>5.2941176470588235E-2</v>
      </c>
    </row>
    <row r="31" spans="1:10" ht="15.75" x14ac:dyDescent="0.25">
      <c r="A31" s="34" t="s">
        <v>23</v>
      </c>
      <c r="B31" s="4">
        <f>B9</f>
        <v>128</v>
      </c>
      <c r="C31" s="4">
        <f t="shared" ref="C31:I32" si="11">C9</f>
        <v>3</v>
      </c>
      <c r="D31" s="29">
        <f t="shared" si="5"/>
        <v>2.34375E-2</v>
      </c>
      <c r="E31" s="4">
        <f t="shared" si="11"/>
        <v>2</v>
      </c>
      <c r="F31" s="29">
        <f t="shared" si="6"/>
        <v>1.5625E-2</v>
      </c>
      <c r="G31" s="4">
        <f t="shared" si="11"/>
        <v>5</v>
      </c>
      <c r="H31" s="29">
        <f t="shared" si="7"/>
        <v>3.90625E-2</v>
      </c>
      <c r="I31" s="4">
        <f t="shared" si="11"/>
        <v>7</v>
      </c>
      <c r="J31" s="29">
        <f t="shared" si="8"/>
        <v>5.46875E-2</v>
      </c>
    </row>
    <row r="32" spans="1:10" ht="15.75" x14ac:dyDescent="0.25">
      <c r="A32" s="34" t="s">
        <v>24</v>
      </c>
      <c r="B32" s="4">
        <f>B10</f>
        <v>26</v>
      </c>
      <c r="C32" s="4">
        <f t="shared" si="11"/>
        <v>0</v>
      </c>
      <c r="D32" s="29">
        <f t="shared" si="5"/>
        <v>0</v>
      </c>
      <c r="E32" s="4">
        <f t="shared" si="11"/>
        <v>1</v>
      </c>
      <c r="F32" s="29">
        <f t="shared" si="6"/>
        <v>3.8461538461538464E-2</v>
      </c>
      <c r="G32" s="4">
        <f t="shared" si="11"/>
        <v>3</v>
      </c>
      <c r="H32" s="29">
        <f t="shared" si="7"/>
        <v>0.11538461538461539</v>
      </c>
      <c r="I32" s="4">
        <f t="shared" si="11"/>
        <v>2</v>
      </c>
      <c r="J32" s="29">
        <f t="shared" si="8"/>
        <v>7.6923076923076927E-2</v>
      </c>
    </row>
    <row r="33" spans="1:10" ht="15.75" x14ac:dyDescent="0.25">
      <c r="A33" s="34" t="s">
        <v>25</v>
      </c>
      <c r="B33" s="4">
        <f>B19</f>
        <v>148</v>
      </c>
      <c r="C33" s="4">
        <f t="shared" ref="C33:I33" si="12">C19</f>
        <v>0</v>
      </c>
      <c r="D33" s="29">
        <f t="shared" si="5"/>
        <v>0</v>
      </c>
      <c r="E33" s="4">
        <f t="shared" si="12"/>
        <v>4</v>
      </c>
      <c r="F33" s="29">
        <f t="shared" si="6"/>
        <v>2.7027027027027029E-2</v>
      </c>
      <c r="G33" s="4">
        <f t="shared" si="12"/>
        <v>10</v>
      </c>
      <c r="H33" s="29">
        <f t="shared" si="7"/>
        <v>6.7567567567567571E-2</v>
      </c>
      <c r="I33" s="4">
        <f t="shared" si="12"/>
        <v>5</v>
      </c>
      <c r="J33" s="29">
        <f t="shared" si="8"/>
        <v>3.3783783783783786E-2</v>
      </c>
    </row>
    <row r="34" spans="1:10" x14ac:dyDescent="0.25">
      <c r="A34" s="35" t="s">
        <v>26</v>
      </c>
      <c r="B34" s="36">
        <f>SUM(B28:B33)</f>
        <v>936</v>
      </c>
      <c r="C34" s="36">
        <f t="shared" ref="C34:I34" si="13">SUM(C28:C33)</f>
        <v>14</v>
      </c>
      <c r="D34" s="37">
        <f t="shared" si="5"/>
        <v>1.4957264957264958E-2</v>
      </c>
      <c r="E34" s="36">
        <f t="shared" si="13"/>
        <v>22</v>
      </c>
      <c r="F34" s="37">
        <f t="shared" si="6"/>
        <v>2.3504273504273504E-2</v>
      </c>
      <c r="G34" s="36">
        <f t="shared" si="13"/>
        <v>87</v>
      </c>
      <c r="H34" s="37">
        <f t="shared" si="7"/>
        <v>9.2948717948717952E-2</v>
      </c>
      <c r="I34" s="36">
        <f t="shared" si="13"/>
        <v>37</v>
      </c>
      <c r="J34" s="37">
        <f t="shared" si="8"/>
        <v>3.9529914529914528E-2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abSelected="1" workbookViewId="0">
      <selection activeCell="K23" sqref="K23"/>
    </sheetView>
  </sheetViews>
  <sheetFormatPr baseColWidth="10" defaultRowHeight="15" x14ac:dyDescent="0.25"/>
  <cols>
    <col min="1" max="1" width="33.7109375" bestFit="1" customWidth="1"/>
    <col min="2" max="2" width="11.42578125" style="1"/>
    <col min="3" max="3" width="13.42578125" style="1" customWidth="1"/>
    <col min="4" max="4" width="13.85546875" style="1" customWidth="1"/>
    <col min="5" max="5" width="11.42578125" style="1"/>
    <col min="6" max="6" width="13.85546875" style="1" customWidth="1"/>
    <col min="7" max="7" width="11.42578125" style="1"/>
    <col min="8" max="8" width="13.85546875" style="1" customWidth="1"/>
    <col min="9" max="9" width="12.7109375" style="1" customWidth="1"/>
    <col min="10" max="12" width="11.42578125" style="1"/>
  </cols>
  <sheetData>
    <row r="1" spans="1:13" ht="15.75" x14ac:dyDescent="0.25">
      <c r="A1" s="2" t="s">
        <v>17</v>
      </c>
      <c r="M1" s="1"/>
    </row>
    <row r="2" spans="1:13" ht="15.75" x14ac:dyDescent="0.25">
      <c r="A2" s="2" t="s">
        <v>10</v>
      </c>
      <c r="M2" s="1"/>
    </row>
    <row r="3" spans="1:13" ht="15.75" x14ac:dyDescent="0.25">
      <c r="A3" s="38" t="s">
        <v>50</v>
      </c>
      <c r="M3" s="1"/>
    </row>
    <row r="4" spans="1:13" ht="15.75" x14ac:dyDescent="0.25">
      <c r="A4" s="2"/>
      <c r="M4" s="1"/>
    </row>
    <row r="6" spans="1:13" ht="45" x14ac:dyDescent="0.25">
      <c r="A6" s="27" t="s">
        <v>5</v>
      </c>
      <c r="B6" s="28" t="s">
        <v>1</v>
      </c>
      <c r="C6" s="28" t="s">
        <v>6</v>
      </c>
      <c r="D6" s="28" t="s">
        <v>13</v>
      </c>
      <c r="E6" s="28" t="s">
        <v>7</v>
      </c>
      <c r="F6" s="28" t="s">
        <v>14</v>
      </c>
      <c r="G6" s="28" t="s">
        <v>8</v>
      </c>
      <c r="H6" s="28" t="s">
        <v>15</v>
      </c>
      <c r="I6" s="28" t="s">
        <v>9</v>
      </c>
      <c r="J6" s="28" t="s">
        <v>16</v>
      </c>
    </row>
    <row r="7" spans="1:13" x14ac:dyDescent="0.25">
      <c r="A7" s="5" t="s">
        <v>2</v>
      </c>
      <c r="B7" s="6">
        <v>642</v>
      </c>
      <c r="C7" s="6">
        <v>16</v>
      </c>
      <c r="D7" s="23">
        <f>C7/B7</f>
        <v>2.4922118380062305E-2</v>
      </c>
      <c r="E7" s="6">
        <v>19</v>
      </c>
      <c r="F7" s="23">
        <f>E7/B7</f>
        <v>2.9595015576323987E-2</v>
      </c>
      <c r="G7" s="7">
        <v>53</v>
      </c>
      <c r="H7" s="23">
        <f>G7/B7</f>
        <v>8.2554517133956382E-2</v>
      </c>
      <c r="I7" s="6">
        <v>29</v>
      </c>
      <c r="J7" s="22">
        <f>I7/B7</f>
        <v>4.5171339563862926E-2</v>
      </c>
    </row>
    <row r="8" spans="1:13" x14ac:dyDescent="0.25">
      <c r="A8" s="8" t="s">
        <v>31</v>
      </c>
      <c r="B8" s="9">
        <v>304</v>
      </c>
      <c r="C8" s="9">
        <v>13</v>
      </c>
      <c r="D8" s="24">
        <f t="shared" ref="D8:D22" si="0">C8/B8</f>
        <v>4.2763157894736843E-2</v>
      </c>
      <c r="E8" s="9">
        <v>12</v>
      </c>
      <c r="F8" s="24">
        <f t="shared" ref="F8:F22" si="1">E8/B8</f>
        <v>3.9473684210526314E-2</v>
      </c>
      <c r="G8" s="10">
        <v>18</v>
      </c>
      <c r="H8" s="24">
        <f t="shared" ref="H8:H22" si="2">G8/B8</f>
        <v>5.921052631578947E-2</v>
      </c>
      <c r="I8" s="9">
        <v>11</v>
      </c>
      <c r="J8" s="19">
        <f t="shared" ref="J8:J22" si="3">I8/B8</f>
        <v>3.6184210526315791E-2</v>
      </c>
    </row>
    <row r="9" spans="1:13" x14ac:dyDescent="0.25">
      <c r="A9" s="11" t="s">
        <v>35</v>
      </c>
      <c r="B9" s="12">
        <v>183</v>
      </c>
      <c r="C9" s="12">
        <v>3</v>
      </c>
      <c r="D9" s="25">
        <f t="shared" si="0"/>
        <v>1.6393442622950821E-2</v>
      </c>
      <c r="E9" s="12">
        <v>3</v>
      </c>
      <c r="F9" s="25">
        <f t="shared" si="1"/>
        <v>1.6393442622950821E-2</v>
      </c>
      <c r="G9" s="13">
        <v>10</v>
      </c>
      <c r="H9" s="25">
        <f t="shared" si="2"/>
        <v>5.4644808743169397E-2</v>
      </c>
      <c r="I9" s="12">
        <v>12</v>
      </c>
      <c r="J9" s="20">
        <f t="shared" si="3"/>
        <v>6.5573770491803282E-2</v>
      </c>
    </row>
    <row r="10" spans="1:13" x14ac:dyDescent="0.25">
      <c r="A10" s="8" t="s">
        <v>36</v>
      </c>
      <c r="B10" s="9">
        <v>44</v>
      </c>
      <c r="C10" s="9">
        <v>0</v>
      </c>
      <c r="D10" s="24">
        <f t="shared" si="0"/>
        <v>0</v>
      </c>
      <c r="E10" s="9">
        <v>1</v>
      </c>
      <c r="F10" s="24">
        <f t="shared" si="1"/>
        <v>2.2727272727272728E-2</v>
      </c>
      <c r="G10" s="10">
        <v>6</v>
      </c>
      <c r="H10" s="24">
        <f t="shared" si="2"/>
        <v>0.13636363636363635</v>
      </c>
      <c r="I10" s="9">
        <v>3</v>
      </c>
      <c r="J10" s="19">
        <f t="shared" si="3"/>
        <v>6.8181818181818177E-2</v>
      </c>
    </row>
    <row r="11" spans="1:13" x14ac:dyDescent="0.25">
      <c r="A11" s="11" t="s">
        <v>40</v>
      </c>
      <c r="B11" s="12">
        <v>111</v>
      </c>
      <c r="C11" s="12">
        <v>0</v>
      </c>
      <c r="D11" s="25">
        <f t="shared" si="0"/>
        <v>0</v>
      </c>
      <c r="E11" s="12">
        <v>3</v>
      </c>
      <c r="F11" s="25">
        <f t="shared" si="1"/>
        <v>2.7027027027027029E-2</v>
      </c>
      <c r="G11" s="13">
        <v>19</v>
      </c>
      <c r="H11" s="25">
        <f t="shared" si="2"/>
        <v>0.17117117117117117</v>
      </c>
      <c r="I11" s="12">
        <v>3</v>
      </c>
      <c r="J11" s="20">
        <f t="shared" si="3"/>
        <v>2.7027027027027029E-2</v>
      </c>
    </row>
    <row r="12" spans="1:13" x14ac:dyDescent="0.25">
      <c r="A12" s="14" t="s">
        <v>3</v>
      </c>
      <c r="B12" s="15">
        <v>251</v>
      </c>
      <c r="C12" s="15">
        <v>5</v>
      </c>
      <c r="D12" s="26">
        <f t="shared" si="0"/>
        <v>1.9920318725099601E-2</v>
      </c>
      <c r="E12" s="15">
        <v>6</v>
      </c>
      <c r="F12" s="26">
        <f t="shared" si="1"/>
        <v>2.3904382470119521E-2</v>
      </c>
      <c r="G12" s="16">
        <v>35</v>
      </c>
      <c r="H12" s="26">
        <f t="shared" si="2"/>
        <v>0.1394422310756972</v>
      </c>
      <c r="I12" s="15">
        <v>7</v>
      </c>
      <c r="J12" s="21">
        <f t="shared" si="3"/>
        <v>2.7888446215139442E-2</v>
      </c>
    </row>
    <row r="13" spans="1:13" x14ac:dyDescent="0.25">
      <c r="A13" s="11" t="s">
        <v>29</v>
      </c>
      <c r="B13" s="12">
        <v>220</v>
      </c>
      <c r="C13" s="12">
        <v>3</v>
      </c>
      <c r="D13" s="25">
        <f t="shared" si="0"/>
        <v>1.3636363636363636E-2</v>
      </c>
      <c r="E13" s="12">
        <v>6</v>
      </c>
      <c r="F13" s="25">
        <f t="shared" si="1"/>
        <v>2.7272727272727271E-2</v>
      </c>
      <c r="G13" s="13">
        <v>30</v>
      </c>
      <c r="H13" s="25">
        <f t="shared" si="2"/>
        <v>0.13636363636363635</v>
      </c>
      <c r="I13" s="12">
        <v>6</v>
      </c>
      <c r="J13" s="20">
        <f t="shared" si="3"/>
        <v>2.7272727272727271E-2</v>
      </c>
    </row>
    <row r="14" spans="1:13" x14ac:dyDescent="0.25">
      <c r="A14" s="8" t="s">
        <v>43</v>
      </c>
      <c r="B14" s="9">
        <v>16</v>
      </c>
      <c r="C14" s="9">
        <v>1</v>
      </c>
      <c r="D14" s="24">
        <f t="shared" si="0"/>
        <v>6.25E-2</v>
      </c>
      <c r="E14" s="9">
        <v>0</v>
      </c>
      <c r="F14" s="24">
        <f t="shared" si="1"/>
        <v>0</v>
      </c>
      <c r="G14" s="10">
        <v>3</v>
      </c>
      <c r="H14" s="24">
        <f t="shared" si="2"/>
        <v>0.1875</v>
      </c>
      <c r="I14" s="9">
        <v>0</v>
      </c>
      <c r="J14" s="19">
        <f t="shared" si="3"/>
        <v>0</v>
      </c>
    </row>
    <row r="15" spans="1:13" x14ac:dyDescent="0.25">
      <c r="A15" s="11" t="s">
        <v>45</v>
      </c>
      <c r="B15" s="12">
        <v>8</v>
      </c>
      <c r="C15" s="12">
        <v>1</v>
      </c>
      <c r="D15" s="25">
        <f t="shared" si="0"/>
        <v>0.125</v>
      </c>
      <c r="E15" s="12">
        <v>0</v>
      </c>
      <c r="F15" s="25">
        <f t="shared" si="1"/>
        <v>0</v>
      </c>
      <c r="G15" s="13">
        <v>1</v>
      </c>
      <c r="H15" s="25">
        <f t="shared" si="2"/>
        <v>0.125</v>
      </c>
      <c r="I15" s="12">
        <v>0</v>
      </c>
      <c r="J15" s="20">
        <f t="shared" si="3"/>
        <v>0</v>
      </c>
    </row>
    <row r="16" spans="1:13" x14ac:dyDescent="0.25">
      <c r="A16" s="8" t="s">
        <v>44</v>
      </c>
      <c r="B16" s="9">
        <v>7</v>
      </c>
      <c r="C16" s="9">
        <v>0</v>
      </c>
      <c r="D16" s="24">
        <f t="shared" si="0"/>
        <v>0</v>
      </c>
      <c r="E16" s="9">
        <v>0</v>
      </c>
      <c r="F16" s="24">
        <f t="shared" si="1"/>
        <v>0</v>
      </c>
      <c r="G16" s="10">
        <v>1</v>
      </c>
      <c r="H16" s="24">
        <f t="shared" si="2"/>
        <v>0.14285714285714285</v>
      </c>
      <c r="I16" s="9">
        <v>1</v>
      </c>
      <c r="J16" s="19">
        <f t="shared" si="3"/>
        <v>0.14285714285714285</v>
      </c>
    </row>
    <row r="17" spans="1:10" x14ac:dyDescent="0.25">
      <c r="A17" s="5" t="s">
        <v>4</v>
      </c>
      <c r="B17" s="6">
        <v>433</v>
      </c>
      <c r="C17" s="6">
        <v>2</v>
      </c>
      <c r="D17" s="23">
        <f t="shared" si="0"/>
        <v>4.6189376443418013E-3</v>
      </c>
      <c r="E17" s="6">
        <v>10</v>
      </c>
      <c r="F17" s="23">
        <f t="shared" si="1"/>
        <v>2.3094688221709007E-2</v>
      </c>
      <c r="G17" s="7">
        <v>38</v>
      </c>
      <c r="H17" s="23">
        <f t="shared" si="2"/>
        <v>8.7759815242494224E-2</v>
      </c>
      <c r="I17" s="6">
        <v>18</v>
      </c>
      <c r="J17" s="22">
        <f t="shared" si="3"/>
        <v>4.1570438799076209E-2</v>
      </c>
    </row>
    <row r="18" spans="1:10" x14ac:dyDescent="0.25">
      <c r="A18" s="8" t="s">
        <v>38</v>
      </c>
      <c r="B18" s="9">
        <v>183</v>
      </c>
      <c r="C18" s="9">
        <v>2</v>
      </c>
      <c r="D18" s="24">
        <f t="shared" si="0"/>
        <v>1.092896174863388E-2</v>
      </c>
      <c r="E18" s="9">
        <v>4</v>
      </c>
      <c r="F18" s="24">
        <f t="shared" si="1"/>
        <v>2.185792349726776E-2</v>
      </c>
      <c r="G18" s="10">
        <v>19</v>
      </c>
      <c r="H18" s="24">
        <f t="shared" si="2"/>
        <v>0.10382513661202186</v>
      </c>
      <c r="I18" s="9">
        <v>10</v>
      </c>
      <c r="J18" s="19">
        <f t="shared" si="3"/>
        <v>5.4644808743169397E-2</v>
      </c>
    </row>
    <row r="19" spans="1:10" x14ac:dyDescent="0.25">
      <c r="A19" s="11" t="s">
        <v>39</v>
      </c>
      <c r="B19" s="12">
        <v>187</v>
      </c>
      <c r="C19" s="12">
        <v>0</v>
      </c>
      <c r="D19" s="25">
        <f t="shared" si="0"/>
        <v>0</v>
      </c>
      <c r="E19" s="12">
        <v>5</v>
      </c>
      <c r="F19" s="25">
        <f t="shared" si="1"/>
        <v>2.6737967914438502E-2</v>
      </c>
      <c r="G19" s="13">
        <v>14</v>
      </c>
      <c r="H19" s="25">
        <f t="shared" si="2"/>
        <v>7.4866310160427801E-2</v>
      </c>
      <c r="I19" s="12">
        <v>7</v>
      </c>
      <c r="J19" s="20">
        <f t="shared" si="3"/>
        <v>3.7433155080213901E-2</v>
      </c>
    </row>
    <row r="20" spans="1:10" x14ac:dyDescent="0.25">
      <c r="A20" s="8" t="s">
        <v>42</v>
      </c>
      <c r="B20" s="9">
        <v>41</v>
      </c>
      <c r="C20" s="9">
        <v>0</v>
      </c>
      <c r="D20" s="24">
        <f t="shared" si="0"/>
        <v>0</v>
      </c>
      <c r="E20" s="9">
        <v>1</v>
      </c>
      <c r="F20" s="24">
        <f t="shared" si="1"/>
        <v>2.4390243902439025E-2</v>
      </c>
      <c r="G20" s="10">
        <v>3</v>
      </c>
      <c r="H20" s="24">
        <f t="shared" si="2"/>
        <v>7.3170731707317069E-2</v>
      </c>
      <c r="I20" s="9">
        <v>0</v>
      </c>
      <c r="J20" s="19">
        <f t="shared" si="3"/>
        <v>0</v>
      </c>
    </row>
    <row r="21" spans="1:10" x14ac:dyDescent="0.25">
      <c r="A21" s="11" t="s">
        <v>41</v>
      </c>
      <c r="B21" s="41">
        <v>22</v>
      </c>
      <c r="C21" s="41">
        <v>0</v>
      </c>
      <c r="D21" s="42">
        <f t="shared" si="0"/>
        <v>0</v>
      </c>
      <c r="E21" s="41">
        <v>0</v>
      </c>
      <c r="F21" s="42">
        <f t="shared" si="1"/>
        <v>0</v>
      </c>
      <c r="G21" s="43">
        <v>2</v>
      </c>
      <c r="H21" s="42">
        <f t="shared" si="2"/>
        <v>9.0909090909090912E-2</v>
      </c>
      <c r="I21" s="41">
        <v>1</v>
      </c>
      <c r="J21" s="44">
        <f t="shared" si="3"/>
        <v>4.5454545454545456E-2</v>
      </c>
    </row>
    <row r="22" spans="1:10" x14ac:dyDescent="0.25">
      <c r="A22" s="39" t="s">
        <v>48</v>
      </c>
      <c r="B22" s="45">
        <v>1326</v>
      </c>
      <c r="C22" s="45">
        <v>23</v>
      </c>
      <c r="D22" s="46">
        <f t="shared" si="0"/>
        <v>1.7345399698340876E-2</v>
      </c>
      <c r="E22" s="45">
        <v>35</v>
      </c>
      <c r="F22" s="46">
        <f t="shared" si="1"/>
        <v>2.6395173453996983E-2</v>
      </c>
      <c r="G22" s="47">
        <v>126</v>
      </c>
      <c r="H22" s="46">
        <f t="shared" si="2"/>
        <v>9.5022624434389136E-2</v>
      </c>
      <c r="I22" s="45">
        <v>54</v>
      </c>
      <c r="J22" s="48">
        <f t="shared" si="3"/>
        <v>4.072398190045249E-2</v>
      </c>
    </row>
    <row r="23" spans="1:10" x14ac:dyDescent="0.25">
      <c r="A23" s="30" t="s">
        <v>18</v>
      </c>
    </row>
    <row r="27" spans="1:10" ht="45" x14ac:dyDescent="0.25">
      <c r="A27" s="31" t="s">
        <v>19</v>
      </c>
      <c r="B27" s="32" t="s">
        <v>1</v>
      </c>
      <c r="C27" s="32" t="s">
        <v>6</v>
      </c>
      <c r="D27" s="32" t="s">
        <v>13</v>
      </c>
      <c r="E27" s="32" t="s">
        <v>7</v>
      </c>
      <c r="F27" s="32" t="s">
        <v>14</v>
      </c>
      <c r="G27" s="32" t="s">
        <v>8</v>
      </c>
      <c r="H27" s="32" t="s">
        <v>15</v>
      </c>
      <c r="I27" s="32" t="s">
        <v>9</v>
      </c>
      <c r="J27" s="32" t="s">
        <v>16</v>
      </c>
    </row>
    <row r="28" spans="1:10" ht="15.75" x14ac:dyDescent="0.25">
      <c r="A28" s="33" t="s">
        <v>20</v>
      </c>
      <c r="B28" s="4">
        <f>B8+B11</f>
        <v>415</v>
      </c>
      <c r="C28" s="4">
        <f t="shared" ref="C28:I28" si="4">C8+C11</f>
        <v>13</v>
      </c>
      <c r="D28" s="29">
        <f t="shared" ref="D28:D34" si="5">C28/B28</f>
        <v>3.1325301204819279E-2</v>
      </c>
      <c r="E28" s="4">
        <f t="shared" si="4"/>
        <v>15</v>
      </c>
      <c r="F28" s="29">
        <f t="shared" ref="F28:F34" si="6">E28/B28</f>
        <v>3.614457831325301E-2</v>
      </c>
      <c r="G28" s="4">
        <f t="shared" si="4"/>
        <v>37</v>
      </c>
      <c r="H28" s="29">
        <f t="shared" ref="H28:H34" si="7">G28/B28</f>
        <v>8.91566265060241E-2</v>
      </c>
      <c r="I28" s="4">
        <f t="shared" si="4"/>
        <v>14</v>
      </c>
      <c r="J28" s="29">
        <f t="shared" ref="J28:J34" si="8">I28/B28</f>
        <v>3.3734939759036145E-2</v>
      </c>
    </row>
    <row r="29" spans="1:10" ht="15.75" x14ac:dyDescent="0.25">
      <c r="A29" s="34" t="s">
        <v>21</v>
      </c>
      <c r="B29" s="4">
        <f>B12</f>
        <v>251</v>
      </c>
      <c r="C29" s="4">
        <f t="shared" ref="C29:I29" si="9">C12</f>
        <v>5</v>
      </c>
      <c r="D29" s="29">
        <f t="shared" si="5"/>
        <v>1.9920318725099601E-2</v>
      </c>
      <c r="E29" s="4">
        <f t="shared" si="9"/>
        <v>6</v>
      </c>
      <c r="F29" s="29">
        <f t="shared" si="6"/>
        <v>2.3904382470119521E-2</v>
      </c>
      <c r="G29" s="4">
        <f t="shared" si="9"/>
        <v>35</v>
      </c>
      <c r="H29" s="29">
        <f t="shared" si="7"/>
        <v>0.1394422310756972</v>
      </c>
      <c r="I29" s="4">
        <f t="shared" si="9"/>
        <v>7</v>
      </c>
      <c r="J29" s="29">
        <f t="shared" si="8"/>
        <v>2.7888446215139442E-2</v>
      </c>
    </row>
    <row r="30" spans="1:10" ht="15.75" x14ac:dyDescent="0.25">
      <c r="A30" s="33" t="s">
        <v>22</v>
      </c>
      <c r="B30" s="4">
        <f>B18+B20+B21</f>
        <v>246</v>
      </c>
      <c r="C30" s="4">
        <f t="shared" ref="C30:I30" si="10">C18+C20+C21</f>
        <v>2</v>
      </c>
      <c r="D30" s="29">
        <f t="shared" si="5"/>
        <v>8.130081300813009E-3</v>
      </c>
      <c r="E30" s="4">
        <f t="shared" si="10"/>
        <v>5</v>
      </c>
      <c r="F30" s="29">
        <f t="shared" si="6"/>
        <v>2.032520325203252E-2</v>
      </c>
      <c r="G30" s="4">
        <f t="shared" si="10"/>
        <v>24</v>
      </c>
      <c r="H30" s="29">
        <f t="shared" si="7"/>
        <v>9.7560975609756101E-2</v>
      </c>
      <c r="I30" s="4">
        <f t="shared" si="10"/>
        <v>11</v>
      </c>
      <c r="J30" s="29">
        <f t="shared" si="8"/>
        <v>4.4715447154471545E-2</v>
      </c>
    </row>
    <row r="31" spans="1:10" ht="15.75" x14ac:dyDescent="0.25">
      <c r="A31" s="34" t="s">
        <v>23</v>
      </c>
      <c r="B31" s="4">
        <f>B9</f>
        <v>183</v>
      </c>
      <c r="C31" s="4">
        <f t="shared" ref="C31:I32" si="11">C9</f>
        <v>3</v>
      </c>
      <c r="D31" s="29">
        <f t="shared" si="5"/>
        <v>1.6393442622950821E-2</v>
      </c>
      <c r="E31" s="4">
        <f t="shared" si="11"/>
        <v>3</v>
      </c>
      <c r="F31" s="29">
        <f t="shared" si="6"/>
        <v>1.6393442622950821E-2</v>
      </c>
      <c r="G31" s="4">
        <f t="shared" si="11"/>
        <v>10</v>
      </c>
      <c r="H31" s="29">
        <f t="shared" si="7"/>
        <v>5.4644808743169397E-2</v>
      </c>
      <c r="I31" s="4">
        <f t="shared" si="11"/>
        <v>12</v>
      </c>
      <c r="J31" s="29">
        <f t="shared" si="8"/>
        <v>6.5573770491803282E-2</v>
      </c>
    </row>
    <row r="32" spans="1:10" ht="15.75" x14ac:dyDescent="0.25">
      <c r="A32" s="34" t="s">
        <v>24</v>
      </c>
      <c r="B32" s="4">
        <f>B10</f>
        <v>44</v>
      </c>
      <c r="C32" s="4">
        <f t="shared" si="11"/>
        <v>0</v>
      </c>
      <c r="D32" s="29">
        <f t="shared" si="5"/>
        <v>0</v>
      </c>
      <c r="E32" s="4">
        <f t="shared" si="11"/>
        <v>1</v>
      </c>
      <c r="F32" s="29">
        <f t="shared" si="6"/>
        <v>2.2727272727272728E-2</v>
      </c>
      <c r="G32" s="4">
        <f t="shared" si="11"/>
        <v>6</v>
      </c>
      <c r="H32" s="29">
        <f t="shared" si="7"/>
        <v>0.13636363636363635</v>
      </c>
      <c r="I32" s="4">
        <f t="shared" si="11"/>
        <v>3</v>
      </c>
      <c r="J32" s="29">
        <f t="shared" si="8"/>
        <v>6.8181818181818177E-2</v>
      </c>
    </row>
    <row r="33" spans="1:10" ht="15.75" x14ac:dyDescent="0.25">
      <c r="A33" s="34" t="s">
        <v>25</v>
      </c>
      <c r="B33" s="4">
        <f>B19</f>
        <v>187</v>
      </c>
      <c r="C33" s="4">
        <f t="shared" ref="C33:I33" si="12">C19</f>
        <v>0</v>
      </c>
      <c r="D33" s="29">
        <f t="shared" si="5"/>
        <v>0</v>
      </c>
      <c r="E33" s="4">
        <f t="shared" si="12"/>
        <v>5</v>
      </c>
      <c r="F33" s="29">
        <f t="shared" si="6"/>
        <v>2.6737967914438502E-2</v>
      </c>
      <c r="G33" s="4">
        <f t="shared" si="12"/>
        <v>14</v>
      </c>
      <c r="H33" s="29">
        <f t="shared" si="7"/>
        <v>7.4866310160427801E-2</v>
      </c>
      <c r="I33" s="4">
        <f t="shared" si="12"/>
        <v>7</v>
      </c>
      <c r="J33" s="29">
        <f t="shared" si="8"/>
        <v>3.7433155080213901E-2</v>
      </c>
    </row>
    <row r="34" spans="1:10" x14ac:dyDescent="0.25">
      <c r="A34" s="35" t="s">
        <v>26</v>
      </c>
      <c r="B34" s="36">
        <f>SUM(B28:B33)</f>
        <v>1326</v>
      </c>
      <c r="C34" s="36">
        <f t="shared" ref="C34:I34" si="13">SUM(C28:C33)</f>
        <v>23</v>
      </c>
      <c r="D34" s="37">
        <f t="shared" si="5"/>
        <v>1.7345399698340876E-2</v>
      </c>
      <c r="E34" s="36">
        <f t="shared" si="13"/>
        <v>35</v>
      </c>
      <c r="F34" s="37">
        <f t="shared" si="6"/>
        <v>2.6395173453996983E-2</v>
      </c>
      <c r="G34" s="36">
        <f t="shared" si="13"/>
        <v>126</v>
      </c>
      <c r="H34" s="37">
        <f t="shared" si="7"/>
        <v>9.5022624434389136E-2</v>
      </c>
      <c r="I34" s="36">
        <f t="shared" si="13"/>
        <v>54</v>
      </c>
      <c r="J34" s="37">
        <f t="shared" si="8"/>
        <v>4.072398190045249E-2</v>
      </c>
    </row>
    <row r="35" spans="1:10" x14ac:dyDescent="0.25">
      <c r="A35" s="3" t="s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2"/>
  <sheetViews>
    <sheetView workbookViewId="0">
      <selection activeCell="E9" sqref="E9"/>
    </sheetView>
  </sheetViews>
  <sheetFormatPr baseColWidth="10" defaultRowHeight="15" x14ac:dyDescent="0.25"/>
  <cols>
    <col min="1" max="1" width="20.85546875" bestFit="1" customWidth="1"/>
    <col min="2" max="14" width="11.42578125" style="1"/>
  </cols>
  <sheetData>
    <row r="1" spans="1:8" ht="15.75" x14ac:dyDescent="0.25">
      <c r="A1" s="2" t="s">
        <v>49</v>
      </c>
    </row>
    <row r="2" spans="1:8" ht="15.75" x14ac:dyDescent="0.25">
      <c r="A2" s="38" t="s">
        <v>50</v>
      </c>
    </row>
    <row r="5" spans="1:8" x14ac:dyDescent="0.25">
      <c r="A5" s="49" t="s">
        <v>27</v>
      </c>
      <c r="B5" s="53" t="s">
        <v>30</v>
      </c>
      <c r="C5" s="53" t="s">
        <v>34</v>
      </c>
      <c r="D5" s="53" t="s">
        <v>51</v>
      </c>
      <c r="E5" s="53" t="s">
        <v>52</v>
      </c>
      <c r="F5" s="53" t="s">
        <v>33</v>
      </c>
      <c r="G5" s="53" t="s">
        <v>32</v>
      </c>
      <c r="H5" s="53" t="s">
        <v>0</v>
      </c>
    </row>
    <row r="6" spans="1:8" x14ac:dyDescent="0.25">
      <c r="A6" s="50" t="s">
        <v>47</v>
      </c>
      <c r="B6" s="54">
        <v>63</v>
      </c>
      <c r="C6" s="54">
        <v>9</v>
      </c>
      <c r="D6" s="54">
        <v>1</v>
      </c>
      <c r="E6" s="54">
        <v>1</v>
      </c>
      <c r="F6" s="54"/>
      <c r="G6" s="54"/>
      <c r="H6" s="54">
        <v>74</v>
      </c>
    </row>
    <row r="7" spans="1:8" x14ac:dyDescent="0.25">
      <c r="A7" s="51" t="s">
        <v>31</v>
      </c>
      <c r="B7" s="4">
        <v>53</v>
      </c>
      <c r="C7" s="4">
        <v>8</v>
      </c>
      <c r="D7" s="4">
        <v>1</v>
      </c>
      <c r="E7" s="4">
        <v>1</v>
      </c>
      <c r="F7" s="4"/>
      <c r="G7" s="4"/>
      <c r="H7" s="4">
        <v>63</v>
      </c>
    </row>
    <row r="8" spans="1:8" x14ac:dyDescent="0.25">
      <c r="A8" s="51" t="s">
        <v>35</v>
      </c>
      <c r="B8" s="4">
        <v>10</v>
      </c>
      <c r="C8" s="4">
        <v>1</v>
      </c>
      <c r="D8" s="4"/>
      <c r="E8" s="4"/>
      <c r="F8" s="4"/>
      <c r="G8" s="4"/>
      <c r="H8" s="4">
        <v>11</v>
      </c>
    </row>
    <row r="9" spans="1:8" x14ac:dyDescent="0.25">
      <c r="A9" s="51" t="s">
        <v>36</v>
      </c>
      <c r="B9" s="4"/>
      <c r="C9" s="4"/>
      <c r="D9" s="4"/>
      <c r="E9" s="4"/>
      <c r="F9" s="4"/>
      <c r="G9" s="4"/>
      <c r="H9" s="4"/>
    </row>
    <row r="10" spans="1:8" x14ac:dyDescent="0.25">
      <c r="A10" s="51" t="s">
        <v>40</v>
      </c>
      <c r="B10" s="4"/>
      <c r="C10" s="4"/>
      <c r="D10" s="4"/>
      <c r="E10" s="4"/>
      <c r="F10" s="4"/>
      <c r="G10" s="4"/>
      <c r="H10" s="4"/>
    </row>
    <row r="11" spans="1:8" x14ac:dyDescent="0.25">
      <c r="A11" s="50" t="s">
        <v>28</v>
      </c>
      <c r="B11" s="54">
        <v>15</v>
      </c>
      <c r="C11" s="54">
        <v>7</v>
      </c>
      <c r="D11" s="54"/>
      <c r="E11" s="54"/>
      <c r="F11" s="54"/>
      <c r="G11" s="54">
        <v>1</v>
      </c>
      <c r="H11" s="54">
        <v>23</v>
      </c>
    </row>
    <row r="12" spans="1:8" x14ac:dyDescent="0.25">
      <c r="A12" s="51" t="s">
        <v>29</v>
      </c>
      <c r="B12" s="4">
        <v>12</v>
      </c>
      <c r="C12" s="4">
        <v>4</v>
      </c>
      <c r="D12" s="4"/>
      <c r="E12" s="4"/>
      <c r="F12" s="4"/>
      <c r="G12" s="4">
        <v>1</v>
      </c>
      <c r="H12" s="4">
        <v>17</v>
      </c>
    </row>
    <row r="13" spans="1:8" x14ac:dyDescent="0.25">
      <c r="A13" s="51" t="s">
        <v>43</v>
      </c>
      <c r="B13" s="4"/>
      <c r="C13" s="4"/>
      <c r="D13" s="4"/>
      <c r="E13" s="4"/>
      <c r="F13" s="4"/>
      <c r="G13" s="4"/>
      <c r="H13" s="4"/>
    </row>
    <row r="14" spans="1:8" x14ac:dyDescent="0.25">
      <c r="A14" s="51" t="s">
        <v>45</v>
      </c>
      <c r="B14" s="4">
        <v>1</v>
      </c>
      <c r="C14" s="4">
        <v>1</v>
      </c>
      <c r="D14" s="4"/>
      <c r="E14" s="4"/>
      <c r="F14" s="4"/>
      <c r="G14" s="4"/>
      <c r="H14" s="4">
        <v>2</v>
      </c>
    </row>
    <row r="15" spans="1:8" x14ac:dyDescent="0.25">
      <c r="A15" s="51" t="s">
        <v>44</v>
      </c>
      <c r="B15" s="4">
        <v>2</v>
      </c>
      <c r="C15" s="4">
        <v>2</v>
      </c>
      <c r="D15" s="4"/>
      <c r="E15" s="4"/>
      <c r="F15" s="4"/>
      <c r="G15" s="4"/>
      <c r="H15" s="4">
        <v>4</v>
      </c>
    </row>
    <row r="16" spans="1:8" x14ac:dyDescent="0.25">
      <c r="A16" s="50" t="s">
        <v>37</v>
      </c>
      <c r="B16" s="54">
        <v>83</v>
      </c>
      <c r="C16" s="54">
        <v>8</v>
      </c>
      <c r="D16" s="54"/>
      <c r="E16" s="54"/>
      <c r="F16" s="54">
        <v>1</v>
      </c>
      <c r="G16" s="54"/>
      <c r="H16" s="54">
        <v>92</v>
      </c>
    </row>
    <row r="17" spans="1:8" x14ac:dyDescent="0.25">
      <c r="A17" s="51" t="s">
        <v>38</v>
      </c>
      <c r="B17" s="4">
        <v>33</v>
      </c>
      <c r="C17" s="4">
        <v>4</v>
      </c>
      <c r="D17" s="4"/>
      <c r="E17" s="4"/>
      <c r="F17" s="4"/>
      <c r="G17" s="4"/>
      <c r="H17" s="4">
        <v>37</v>
      </c>
    </row>
    <row r="18" spans="1:8" x14ac:dyDescent="0.25">
      <c r="A18" s="51" t="s">
        <v>39</v>
      </c>
      <c r="B18" s="4">
        <v>21</v>
      </c>
      <c r="C18" s="4">
        <v>1</v>
      </c>
      <c r="D18" s="4"/>
      <c r="E18" s="4"/>
      <c r="F18" s="4">
        <v>1</v>
      </c>
      <c r="G18" s="4"/>
      <c r="H18" s="4">
        <v>23</v>
      </c>
    </row>
    <row r="19" spans="1:8" x14ac:dyDescent="0.25">
      <c r="A19" s="51" t="s">
        <v>42</v>
      </c>
      <c r="B19" s="4">
        <v>6</v>
      </c>
      <c r="C19" s="4"/>
      <c r="D19" s="4"/>
      <c r="E19" s="4"/>
      <c r="F19" s="4"/>
      <c r="G19" s="4"/>
      <c r="H19" s="4">
        <v>6</v>
      </c>
    </row>
    <row r="20" spans="1:8" x14ac:dyDescent="0.25">
      <c r="A20" s="51" t="s">
        <v>41</v>
      </c>
      <c r="B20" s="4">
        <v>23</v>
      </c>
      <c r="C20" s="4">
        <v>3</v>
      </c>
      <c r="D20" s="4"/>
      <c r="E20" s="4"/>
      <c r="F20" s="4"/>
      <c r="G20" s="4"/>
      <c r="H20" s="4">
        <v>26</v>
      </c>
    </row>
    <row r="21" spans="1:8" x14ac:dyDescent="0.25">
      <c r="A21" s="52" t="s">
        <v>0</v>
      </c>
      <c r="B21" s="55">
        <v>161</v>
      </c>
      <c r="C21" s="55">
        <v>24</v>
      </c>
      <c r="D21" s="55">
        <v>1</v>
      </c>
      <c r="E21" s="55">
        <v>1</v>
      </c>
      <c r="F21" s="55">
        <v>1</v>
      </c>
      <c r="G21" s="55">
        <v>1</v>
      </c>
      <c r="H21" s="55">
        <v>189</v>
      </c>
    </row>
    <row r="22" spans="1:8" x14ac:dyDescent="0.25">
      <c r="A22" s="30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"/>
  <sheetViews>
    <sheetView workbookViewId="0">
      <selection activeCell="B6" sqref="B6"/>
    </sheetView>
  </sheetViews>
  <sheetFormatPr baseColWidth="10" defaultRowHeight="15" x14ac:dyDescent="0.25"/>
  <cols>
    <col min="1" max="1" width="20.85546875" bestFit="1" customWidth="1"/>
  </cols>
  <sheetData>
    <row r="1" spans="1:16" ht="15.75" x14ac:dyDescent="0.25">
      <c r="A1" s="2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75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.75" x14ac:dyDescent="0.25">
      <c r="A3" s="38" t="s">
        <v>46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45" x14ac:dyDescent="0.25">
      <c r="A4" s="17"/>
      <c r="B4" s="18" t="s">
        <v>14</v>
      </c>
      <c r="C4" s="18" t="s">
        <v>15</v>
      </c>
      <c r="D4" s="18" t="s">
        <v>16</v>
      </c>
    </row>
    <row r="5" spans="1:16" x14ac:dyDescent="0.25">
      <c r="A5" s="39" t="s">
        <v>48</v>
      </c>
      <c r="B5" s="46">
        <v>2.4E-2</v>
      </c>
      <c r="C5" s="46">
        <v>9.2999999999999999E-2</v>
      </c>
      <c r="D5" s="48">
        <v>0.04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6_35</vt:lpstr>
      <vt:lpstr>MEN5</vt:lpstr>
      <vt:lpstr>ANTIPARASIT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dcterms:created xsi:type="dcterms:W3CDTF">2023-09-01T15:27:48Z</dcterms:created>
  <dcterms:modified xsi:type="dcterms:W3CDTF">2024-03-13T20:46:37Z</dcterms:modified>
</cp:coreProperties>
</file>