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67CE728F-4EBB-481F-BA64-8ADB841B76BC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F21" i="9"/>
  <c r="D21" i="9"/>
  <c r="H20" i="9"/>
  <c r="F20" i="9"/>
  <c r="D20" i="9"/>
  <c r="H18" i="9"/>
  <c r="F18" i="9"/>
  <c r="D18" i="9"/>
  <c r="H17" i="9"/>
  <c r="F17" i="9"/>
  <c r="D17" i="9"/>
  <c r="H16" i="9"/>
  <c r="F16" i="9"/>
  <c r="D16" i="9"/>
  <c r="H12" i="9"/>
  <c r="F12" i="9"/>
  <c r="D12" i="9"/>
  <c r="H11" i="9"/>
  <c r="F11" i="9"/>
  <c r="D11" i="9"/>
  <c r="H10" i="9"/>
  <c r="F10" i="9"/>
  <c r="D10" i="9"/>
  <c r="H8" i="9"/>
  <c r="F8" i="9"/>
  <c r="D8" i="9"/>
  <c r="H7" i="9"/>
  <c r="F7" i="9"/>
  <c r="D7" i="9"/>
  <c r="H6" i="9"/>
  <c r="F6" i="9"/>
  <c r="D6" i="9"/>
  <c r="C30" i="7" l="1"/>
  <c r="D30" i="7"/>
  <c r="E30" i="7"/>
  <c r="E36" i="7" s="1"/>
  <c r="F30" i="7"/>
  <c r="G30" i="7"/>
  <c r="C31" i="7"/>
  <c r="C36" i="7" s="1"/>
  <c r="D31" i="7"/>
  <c r="E31" i="7"/>
  <c r="F31" i="7"/>
  <c r="F36" i="7" s="1"/>
  <c r="G31" i="7"/>
  <c r="C32" i="7"/>
  <c r="D32" i="7"/>
  <c r="D36" i="7" s="1"/>
  <c r="E32" i="7"/>
  <c r="F32" i="7"/>
  <c r="G32" i="7"/>
  <c r="C33" i="7"/>
  <c r="D33" i="7"/>
  <c r="E33" i="7"/>
  <c r="F33" i="7"/>
  <c r="G33" i="7"/>
  <c r="C34" i="7"/>
  <c r="D34" i="7"/>
  <c r="E34" i="7"/>
  <c r="F34" i="7"/>
  <c r="G34" i="7"/>
  <c r="G36" i="7" s="1"/>
  <c r="C35" i="7"/>
  <c r="D35" i="7"/>
  <c r="E35" i="7"/>
  <c r="F35" i="7"/>
  <c r="G35" i="7"/>
  <c r="B35" i="7"/>
  <c r="B34" i="7"/>
  <c r="B33" i="7"/>
  <c r="B32" i="7"/>
  <c r="B31" i="7"/>
  <c r="B30" i="7"/>
  <c r="B36" i="7" s="1"/>
  <c r="H35" i="8" l="1"/>
  <c r="G35" i="8"/>
  <c r="F35" i="8"/>
  <c r="E35" i="8"/>
  <c r="D35" i="8"/>
  <c r="C35" i="8"/>
  <c r="B35" i="8"/>
  <c r="H34" i="8"/>
  <c r="G34" i="8"/>
  <c r="F34" i="8"/>
  <c r="E34" i="8"/>
  <c r="D34" i="8"/>
  <c r="C34" i="8"/>
  <c r="B34" i="8"/>
  <c r="H33" i="8"/>
  <c r="G33" i="8"/>
  <c r="F33" i="8"/>
  <c r="E33" i="8"/>
  <c r="D33" i="8"/>
  <c r="C33" i="8"/>
  <c r="B33" i="8"/>
  <c r="H32" i="8"/>
  <c r="G32" i="8"/>
  <c r="F32" i="8"/>
  <c r="E32" i="8"/>
  <c r="D32" i="8"/>
  <c r="C32" i="8"/>
  <c r="B32" i="8"/>
  <c r="H31" i="8"/>
  <c r="G31" i="8"/>
  <c r="F31" i="8"/>
  <c r="E31" i="8"/>
  <c r="D31" i="8"/>
  <c r="C31" i="8"/>
  <c r="B31" i="8"/>
  <c r="H30" i="8"/>
  <c r="G30" i="8"/>
  <c r="F30" i="8"/>
  <c r="E30" i="8"/>
  <c r="D30" i="8"/>
  <c r="C30" i="8"/>
  <c r="B30" i="8"/>
  <c r="D26" i="6"/>
  <c r="D27" i="6"/>
  <c r="D28" i="6"/>
  <c r="D30" i="6"/>
  <c r="D31" i="6"/>
  <c r="F26" i="6"/>
  <c r="F27" i="6"/>
  <c r="F28" i="6"/>
  <c r="F30" i="6"/>
  <c r="F31" i="6"/>
  <c r="F25" i="6"/>
  <c r="D25" i="6"/>
  <c r="C25" i="6"/>
  <c r="E25" i="6"/>
  <c r="C26" i="6"/>
  <c r="C31" i="6" s="1"/>
  <c r="E26" i="6"/>
  <c r="C27" i="6"/>
  <c r="E27" i="6"/>
  <c r="C28" i="6"/>
  <c r="E28" i="6"/>
  <c r="E31" i="6" s="1"/>
  <c r="C29" i="6"/>
  <c r="E29" i="6"/>
  <c r="C30" i="6"/>
  <c r="E30" i="6"/>
  <c r="D20" i="6"/>
  <c r="D19" i="6"/>
  <c r="D17" i="6"/>
  <c r="D16" i="6"/>
  <c r="D15" i="6"/>
  <c r="D13" i="6"/>
  <c r="D12" i="6"/>
  <c r="D11" i="6"/>
  <c r="D10" i="6"/>
  <c r="D9" i="6"/>
  <c r="D7" i="6"/>
  <c r="D6" i="6"/>
  <c r="D5" i="6"/>
  <c r="F20" i="6"/>
  <c r="F19" i="6"/>
  <c r="F17" i="6"/>
  <c r="F16" i="6"/>
  <c r="F15" i="6"/>
  <c r="F13" i="6"/>
  <c r="F12" i="6"/>
  <c r="F11" i="6"/>
  <c r="F10" i="6"/>
  <c r="F9" i="6"/>
  <c r="F7" i="6"/>
  <c r="F6" i="6"/>
  <c r="F5" i="6"/>
  <c r="B27" i="6"/>
  <c r="B30" i="6"/>
  <c r="B29" i="6"/>
  <c r="B28" i="6"/>
  <c r="B26" i="6"/>
  <c r="B31" i="6" s="1"/>
  <c r="B25" i="6"/>
  <c r="D36" i="8" l="1"/>
  <c r="C36" i="8"/>
  <c r="F36" i="8"/>
  <c r="H36" i="8"/>
  <c r="E36" i="8"/>
  <c r="G36" i="8"/>
  <c r="B36" i="8"/>
</calcChain>
</file>

<file path=xl/sharedStrings.xml><?xml version="1.0" encoding="utf-8"?>
<sst xmlns="http://schemas.openxmlformats.org/spreadsheetml/2006/main" count="162" uniqueCount="51">
  <si>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</si>
  <si>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</si>
  <si>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</si>
  <si>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</si>
  <si>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</si>
  <si>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</si>
  <si>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</si>
  <si>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</si>
  <si>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</si>
  <si>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</si>
  <si>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</si>
  <si>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</si>
  <si>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</si>
  <si>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</si>
  <si>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</si>
  <si>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</si>
  <si>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</si>
  <si>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</si>
  <si>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</si>
  <si>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</si>
  <si>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REPORTE DEL ESTADO NUTRICIONAL DE LA GESTANTE A JULIO 2024 - RED DE SALUD ISLAY</t>
  </si>
  <si>
    <t>REPORTE DEL ESTADO NUTRICIONAL CLAP DE LA GESTANTE A JULIO 2024 - RED DE SALUD ISLAY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</si>
  <si>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</si>
  <si>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</si>
  <si>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</si>
  <si>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</si>
  <si>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</si>
  <si>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</si>
  <si>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</si>
  <si>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</si>
  <si>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</si>
  <si>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</si>
  <si>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</si>
  <si>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</si>
  <si>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</si>
  <si>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</si>
  <si>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</si>
  <si>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</si>
  <si>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</si>
  <si>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</si>
  <si>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</si>
  <si>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</si>
  <si>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</si>
  <si>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</si>
  <si>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ENERO A JULIO 2024</t>
  </si>
  <si>
    <t>MICRORED/ESTABLECIMIENTO</t>
  </si>
  <si>
    <t>DELGADEZ</t>
  </si>
  <si>
    <t>% DELGADEZ</t>
  </si>
  <si>
    <t>OBESIDAD</t>
  </si>
  <si>
    <t>%OBESIDAD</t>
  </si>
  <si>
    <t>P.S.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</si>
</sst>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2" xfId="0" applyFont="1" applyFill="1" applyBorder="1"/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8" fillId="0" borderId="0" xfId="0" applyFont="1"/>
    <xf numFmtId="0" fontId="1" fillId="9" borderId="9" xfId="0" applyFont="1" applyFill="1" applyBorder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1" fillId="10" borderId="11" xfId="0" applyFont="1" applyFill="1" applyBorder="1" applyAlignment="1">
      <alignment horizontal="left"/>
    </xf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1" xfId="0" applyBorder="1" applyAlignment="1">
      <alignment horizontal="left" indent="3"/>
    </xf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2" xfId="0" applyFont="1" applyFill="1" applyBorder="1" applyAlignment="1">
      <alignment horizontal="left"/>
    </xf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7" fillId="0" borderId="28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22"/>
  <sheetViews>
    <sheetView tabSelected="1" workbookViewId="0">
      <selection activeCell="E3" sqref="E3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10" max="10" width="20.85546875" bestFit="1" customWidth="1"/>
  </cols>
  <sheetData>
    <row r="1" spans="1:8" ht="18.75" x14ac:dyDescent="0.3">
      <c r="A1" s="99" t="s">
        <v>43</v>
      </c>
    </row>
    <row r="2" spans="1:8" ht="18.75" x14ac:dyDescent="0.3">
      <c r="A2" s="99" t="s">
        <v>44</v>
      </c>
    </row>
    <row r="4" spans="1:8" ht="15.75" thickBot="1" x14ac:dyDescent="0.3"/>
    <row r="5" spans="1:8" x14ac:dyDescent="0.25">
      <c r="A5" s="100" t="s">
        <v>45</v>
      </c>
      <c r="B5" s="101" t="s">
        <v>22</v>
      </c>
      <c r="C5" s="102" t="s">
        <v>46</v>
      </c>
      <c r="D5" s="103" t="s">
        <v>47</v>
      </c>
      <c r="E5" s="104" t="s">
        <v>48</v>
      </c>
      <c r="F5" s="105" t="s">
        <v>49</v>
      </c>
      <c r="G5" s="102" t="s">
        <v>31</v>
      </c>
      <c r="H5" s="103" t="s">
        <v>29</v>
      </c>
    </row>
    <row r="6" spans="1:8" x14ac:dyDescent="0.25">
      <c r="A6" s="106" t="s">
        <v>8</v>
      </c>
      <c r="B6" s="107">
        <v>217</v>
      </c>
      <c r="C6" s="108">
        <v>2</v>
      </c>
      <c r="D6" s="109">
        <f>C6/B6</f>
        <v>9.2165898617511521E-3</v>
      </c>
      <c r="E6" s="110">
        <v>95</v>
      </c>
      <c r="F6" s="111">
        <f>E6/B6</f>
        <v>0.43778801843317972</v>
      </c>
      <c r="G6" s="108">
        <v>87</v>
      </c>
      <c r="H6" s="109">
        <f>G6/B6</f>
        <v>0.4009216589861751</v>
      </c>
    </row>
    <row r="7" spans="1:8" x14ac:dyDescent="0.25">
      <c r="A7" s="112" t="s">
        <v>9</v>
      </c>
      <c r="B7" s="113">
        <v>131</v>
      </c>
      <c r="C7" s="114">
        <v>2</v>
      </c>
      <c r="D7" s="115">
        <f>C7/B7</f>
        <v>1.5267175572519083E-2</v>
      </c>
      <c r="E7" s="116">
        <v>53</v>
      </c>
      <c r="F7" s="117">
        <f>E7/B7</f>
        <v>0.40458015267175573</v>
      </c>
      <c r="G7" s="114">
        <v>52</v>
      </c>
      <c r="H7" s="115">
        <f>G7/B7</f>
        <v>0.39694656488549618</v>
      </c>
    </row>
    <row r="8" spans="1:8" x14ac:dyDescent="0.25">
      <c r="A8" s="112" t="s">
        <v>11</v>
      </c>
      <c r="B8" s="113">
        <v>71</v>
      </c>
      <c r="C8" s="114">
        <v>0</v>
      </c>
      <c r="D8" s="115">
        <f t="shared" ref="D8:D21" si="0">C8/B8</f>
        <v>0</v>
      </c>
      <c r="E8" s="116">
        <v>34</v>
      </c>
      <c r="F8" s="117">
        <f t="shared" ref="F8:F21" si="1">E8/B8</f>
        <v>0.47887323943661969</v>
      </c>
      <c r="G8" s="114">
        <v>31</v>
      </c>
      <c r="H8" s="115">
        <f t="shared" ref="H8:H21" si="2">G8/B8</f>
        <v>0.43661971830985913</v>
      </c>
    </row>
    <row r="9" spans="1:8" x14ac:dyDescent="0.25">
      <c r="A9" s="112" t="s">
        <v>50</v>
      </c>
      <c r="B9" s="113">
        <v>0</v>
      </c>
      <c r="C9" s="114">
        <v>0</v>
      </c>
      <c r="D9" s="115">
        <v>0</v>
      </c>
      <c r="E9" s="116">
        <v>0</v>
      </c>
      <c r="F9" s="117">
        <v>0</v>
      </c>
      <c r="G9" s="114">
        <v>0</v>
      </c>
      <c r="H9" s="115">
        <v>0</v>
      </c>
    </row>
    <row r="10" spans="1:8" x14ac:dyDescent="0.25">
      <c r="A10" s="112" t="s">
        <v>12</v>
      </c>
      <c r="B10" s="113">
        <v>15</v>
      </c>
      <c r="C10" s="114">
        <v>0</v>
      </c>
      <c r="D10" s="115">
        <f t="shared" si="0"/>
        <v>0</v>
      </c>
      <c r="E10" s="116">
        <v>8</v>
      </c>
      <c r="F10" s="117">
        <f t="shared" si="1"/>
        <v>0.53333333333333333</v>
      </c>
      <c r="G10" s="114">
        <v>4</v>
      </c>
      <c r="H10" s="115">
        <f t="shared" si="2"/>
        <v>0.26666666666666666</v>
      </c>
    </row>
    <row r="11" spans="1:8" x14ac:dyDescent="0.25">
      <c r="A11" s="106" t="s">
        <v>13</v>
      </c>
      <c r="B11" s="107">
        <v>1</v>
      </c>
      <c r="C11" s="108">
        <v>0</v>
      </c>
      <c r="D11" s="109">
        <f t="shared" si="0"/>
        <v>0</v>
      </c>
      <c r="E11" s="110">
        <v>0</v>
      </c>
      <c r="F11" s="111">
        <f t="shared" si="1"/>
        <v>0</v>
      </c>
      <c r="G11" s="108">
        <v>1</v>
      </c>
      <c r="H11" s="109">
        <f t="shared" si="2"/>
        <v>1</v>
      </c>
    </row>
    <row r="12" spans="1:8" x14ac:dyDescent="0.25">
      <c r="A12" s="112" t="s">
        <v>14</v>
      </c>
      <c r="B12" s="113">
        <v>1</v>
      </c>
      <c r="C12" s="114">
        <v>0</v>
      </c>
      <c r="D12" s="115">
        <f t="shared" si="0"/>
        <v>0</v>
      </c>
      <c r="E12" s="116">
        <v>0</v>
      </c>
      <c r="F12" s="117">
        <f t="shared" si="1"/>
        <v>0</v>
      </c>
      <c r="G12" s="114">
        <v>1</v>
      </c>
      <c r="H12" s="115">
        <f t="shared" si="2"/>
        <v>1</v>
      </c>
    </row>
    <row r="13" spans="1:8" x14ac:dyDescent="0.25">
      <c r="A13" s="112" t="s">
        <v>16</v>
      </c>
      <c r="B13" s="113">
        <v>0</v>
      </c>
      <c r="C13" s="114">
        <v>0</v>
      </c>
      <c r="D13" s="115">
        <v>0</v>
      </c>
      <c r="E13" s="116">
        <v>0</v>
      </c>
      <c r="F13" s="117">
        <v>0</v>
      </c>
      <c r="G13" s="114">
        <v>0</v>
      </c>
      <c r="H13" s="115">
        <v>0</v>
      </c>
    </row>
    <row r="14" spans="1:8" x14ac:dyDescent="0.25">
      <c r="A14" s="112" t="s">
        <v>24</v>
      </c>
      <c r="B14" s="113">
        <v>0</v>
      </c>
      <c r="C14" s="114">
        <v>0</v>
      </c>
      <c r="D14" s="115">
        <v>0</v>
      </c>
      <c r="E14" s="116">
        <v>0</v>
      </c>
      <c r="F14" s="117">
        <v>0</v>
      </c>
      <c r="G14" s="114">
        <v>0</v>
      </c>
      <c r="H14" s="115">
        <v>0</v>
      </c>
    </row>
    <row r="15" spans="1:8" x14ac:dyDescent="0.25">
      <c r="A15" s="112" t="s">
        <v>17</v>
      </c>
      <c r="B15" s="113">
        <v>0</v>
      </c>
      <c r="C15" s="114">
        <v>0</v>
      </c>
      <c r="D15" s="115">
        <v>0</v>
      </c>
      <c r="E15" s="116">
        <v>0</v>
      </c>
      <c r="F15" s="117">
        <v>0</v>
      </c>
      <c r="G15" s="114">
        <v>0</v>
      </c>
      <c r="H15" s="115">
        <v>0</v>
      </c>
    </row>
    <row r="16" spans="1:8" x14ac:dyDescent="0.25">
      <c r="A16" s="106" t="s">
        <v>1</v>
      </c>
      <c r="B16" s="107">
        <v>107</v>
      </c>
      <c r="C16" s="108">
        <v>2</v>
      </c>
      <c r="D16" s="109">
        <f t="shared" si="0"/>
        <v>1.8691588785046728E-2</v>
      </c>
      <c r="E16" s="110">
        <v>51</v>
      </c>
      <c r="F16" s="111">
        <f t="shared" si="1"/>
        <v>0.47663551401869159</v>
      </c>
      <c r="G16" s="108">
        <v>37</v>
      </c>
      <c r="H16" s="109">
        <f t="shared" si="2"/>
        <v>0.34579439252336447</v>
      </c>
    </row>
    <row r="17" spans="1:8" x14ac:dyDescent="0.25">
      <c r="A17" s="112" t="s">
        <v>2</v>
      </c>
      <c r="B17" s="113">
        <v>26</v>
      </c>
      <c r="C17" s="114">
        <v>2</v>
      </c>
      <c r="D17" s="115">
        <f t="shared" si="0"/>
        <v>7.6923076923076927E-2</v>
      </c>
      <c r="E17" s="116">
        <v>12</v>
      </c>
      <c r="F17" s="117">
        <f t="shared" si="1"/>
        <v>0.46153846153846156</v>
      </c>
      <c r="G17" s="114">
        <v>9</v>
      </c>
      <c r="H17" s="115">
        <f t="shared" si="2"/>
        <v>0.34615384615384615</v>
      </c>
    </row>
    <row r="18" spans="1:8" x14ac:dyDescent="0.25">
      <c r="A18" s="112" t="s">
        <v>5</v>
      </c>
      <c r="B18" s="113">
        <v>67</v>
      </c>
      <c r="C18" s="114">
        <v>0</v>
      </c>
      <c r="D18" s="115">
        <f t="shared" si="0"/>
        <v>0</v>
      </c>
      <c r="E18" s="116">
        <v>32</v>
      </c>
      <c r="F18" s="117">
        <f t="shared" si="1"/>
        <v>0.47761194029850745</v>
      </c>
      <c r="G18" s="114">
        <v>25</v>
      </c>
      <c r="H18" s="115">
        <f t="shared" si="2"/>
        <v>0.37313432835820898</v>
      </c>
    </row>
    <row r="19" spans="1:8" x14ac:dyDescent="0.25">
      <c r="A19" s="112" t="s">
        <v>25</v>
      </c>
      <c r="B19" s="113">
        <v>0</v>
      </c>
      <c r="C19" s="114">
        <v>0</v>
      </c>
      <c r="D19" s="115">
        <v>0</v>
      </c>
      <c r="E19" s="116">
        <v>0</v>
      </c>
      <c r="F19" s="117">
        <v>0</v>
      </c>
      <c r="G19" s="114">
        <v>0</v>
      </c>
      <c r="H19" s="115">
        <v>0</v>
      </c>
    </row>
    <row r="20" spans="1:8" x14ac:dyDescent="0.25">
      <c r="A20" s="112" t="s">
        <v>7</v>
      </c>
      <c r="B20" s="113">
        <v>14</v>
      </c>
      <c r="C20" s="114">
        <v>0</v>
      </c>
      <c r="D20" s="115">
        <f t="shared" si="0"/>
        <v>0</v>
      </c>
      <c r="E20" s="116">
        <v>7</v>
      </c>
      <c r="F20" s="117">
        <f t="shared" si="1"/>
        <v>0.5</v>
      </c>
      <c r="G20" s="114">
        <v>3</v>
      </c>
      <c r="H20" s="115">
        <f t="shared" si="2"/>
        <v>0.21428571428571427</v>
      </c>
    </row>
    <row r="21" spans="1:8" ht="15.75" thickBot="1" x14ac:dyDescent="0.3">
      <c r="A21" s="118" t="s">
        <v>18</v>
      </c>
      <c r="B21" s="119">
        <v>325</v>
      </c>
      <c r="C21" s="120">
        <v>4</v>
      </c>
      <c r="D21" s="121">
        <f t="shared" si="0"/>
        <v>1.2307692307692308E-2</v>
      </c>
      <c r="E21" s="122">
        <v>146</v>
      </c>
      <c r="F21" s="123">
        <f t="shared" si="1"/>
        <v>0.44923076923076921</v>
      </c>
      <c r="G21" s="120">
        <v>125</v>
      </c>
      <c r="H21" s="121">
        <f t="shared" si="2"/>
        <v>0.38461538461538464</v>
      </c>
    </row>
    <row r="22" spans="1:8" x14ac:dyDescent="0.25">
      <c r="A22" s="12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="115" zoomScaleNormal="115" workbookViewId="0">
      <selection activeCell="I20" sqref="I20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21</v>
      </c>
    </row>
    <row r="3" spans="1:6" ht="15.75" thickBot="1" x14ac:dyDescent="0.3"/>
    <row r="4" spans="1:6" x14ac:dyDescent="0.25">
      <c r="A4" s="16" t="s">
        <v>0</v>
      </c>
      <c r="B4" s="12" t="s">
        <v>22</v>
      </c>
      <c r="C4" s="6" t="s">
        <v>30</v>
      </c>
      <c r="D4" s="7" t="s">
        <v>28</v>
      </c>
      <c r="E4" s="13" t="s">
        <v>31</v>
      </c>
      <c r="F4" s="7" t="s">
        <v>29</v>
      </c>
    </row>
    <row r="5" spans="1:6" x14ac:dyDescent="0.25">
      <c r="A5" s="17" t="s">
        <v>8</v>
      </c>
      <c r="B5" s="14">
        <v>181</v>
      </c>
      <c r="C5" s="8">
        <v>10</v>
      </c>
      <c r="D5" s="9">
        <f>C5/B5</f>
        <v>5.5248618784530384E-2</v>
      </c>
      <c r="E5" s="4">
        <v>116</v>
      </c>
      <c r="F5" s="9">
        <f>E5/B5</f>
        <v>0.64088397790055252</v>
      </c>
    </row>
    <row r="6" spans="1:6" x14ac:dyDescent="0.25">
      <c r="A6" s="18" t="s">
        <v>9</v>
      </c>
      <c r="B6" s="15">
        <v>110</v>
      </c>
      <c r="C6" s="10">
        <v>8</v>
      </c>
      <c r="D6" s="11">
        <f t="shared" ref="D6:D20" si="0">C6/B6</f>
        <v>7.2727272727272724E-2</v>
      </c>
      <c r="E6" s="5">
        <v>65</v>
      </c>
      <c r="F6" s="11">
        <f t="shared" ref="F6:F20" si="1">E6/B6</f>
        <v>0.59090909090909094</v>
      </c>
    </row>
    <row r="7" spans="1:6" x14ac:dyDescent="0.25">
      <c r="A7" s="18" t="s">
        <v>11</v>
      </c>
      <c r="B7" s="15">
        <v>58</v>
      </c>
      <c r="C7" s="10">
        <v>0</v>
      </c>
      <c r="D7" s="11">
        <f t="shared" si="0"/>
        <v>0</v>
      </c>
      <c r="E7" s="5">
        <v>42</v>
      </c>
      <c r="F7" s="11">
        <f t="shared" si="1"/>
        <v>0.72413793103448276</v>
      </c>
    </row>
    <row r="8" spans="1:6" x14ac:dyDescent="0.25">
      <c r="A8" s="18" t="s">
        <v>23</v>
      </c>
      <c r="B8" s="15">
        <v>0</v>
      </c>
      <c r="C8" s="10">
        <v>0</v>
      </c>
      <c r="D8" s="11">
        <v>0</v>
      </c>
      <c r="E8" s="5">
        <v>0</v>
      </c>
      <c r="F8" s="11">
        <v>0</v>
      </c>
    </row>
    <row r="9" spans="1:6" x14ac:dyDescent="0.25">
      <c r="A9" s="18" t="s">
        <v>12</v>
      </c>
      <c r="B9" s="15">
        <v>13</v>
      </c>
      <c r="C9" s="10">
        <v>2</v>
      </c>
      <c r="D9" s="11">
        <f t="shared" si="0"/>
        <v>0.15384615384615385</v>
      </c>
      <c r="E9" s="5">
        <v>9</v>
      </c>
      <c r="F9" s="11">
        <f t="shared" si="1"/>
        <v>0.69230769230769229</v>
      </c>
    </row>
    <row r="10" spans="1:6" x14ac:dyDescent="0.25">
      <c r="A10" s="17" t="s">
        <v>13</v>
      </c>
      <c r="B10" s="14">
        <v>12</v>
      </c>
      <c r="C10" s="8">
        <v>2</v>
      </c>
      <c r="D10" s="9">
        <f t="shared" si="0"/>
        <v>0.16666666666666666</v>
      </c>
      <c r="E10" s="4">
        <v>8</v>
      </c>
      <c r="F10" s="9">
        <f t="shared" si="1"/>
        <v>0.66666666666666663</v>
      </c>
    </row>
    <row r="11" spans="1:6" x14ac:dyDescent="0.25">
      <c r="A11" s="18" t="s">
        <v>14</v>
      </c>
      <c r="B11" s="15">
        <v>7</v>
      </c>
      <c r="C11" s="10">
        <v>1</v>
      </c>
      <c r="D11" s="11">
        <f t="shared" si="0"/>
        <v>0.14285714285714285</v>
      </c>
      <c r="E11" s="5">
        <v>4</v>
      </c>
      <c r="F11" s="11">
        <f t="shared" si="1"/>
        <v>0.5714285714285714</v>
      </c>
    </row>
    <row r="12" spans="1:6" x14ac:dyDescent="0.25">
      <c r="A12" s="18" t="s">
        <v>16</v>
      </c>
      <c r="B12" s="15">
        <v>4</v>
      </c>
      <c r="C12" s="10">
        <v>0</v>
      </c>
      <c r="D12" s="11">
        <f t="shared" si="0"/>
        <v>0</v>
      </c>
      <c r="E12" s="5">
        <v>4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24</v>
      </c>
      <c r="B14" s="15">
        <v>0</v>
      </c>
      <c r="C14" s="10">
        <v>0</v>
      </c>
      <c r="D14" s="11">
        <v>0</v>
      </c>
      <c r="E14" s="5">
        <v>0</v>
      </c>
      <c r="F14" s="11">
        <v>0</v>
      </c>
    </row>
    <row r="15" spans="1:6" x14ac:dyDescent="0.25">
      <c r="A15" s="17" t="s">
        <v>1</v>
      </c>
      <c r="B15" s="14">
        <v>91</v>
      </c>
      <c r="C15" s="8">
        <v>5</v>
      </c>
      <c r="D15" s="9">
        <f t="shared" si="0"/>
        <v>5.4945054945054944E-2</v>
      </c>
      <c r="E15" s="4">
        <v>63</v>
      </c>
      <c r="F15" s="9">
        <f t="shared" si="1"/>
        <v>0.69230769230769229</v>
      </c>
    </row>
    <row r="16" spans="1:6" x14ac:dyDescent="0.25">
      <c r="A16" s="18" t="s">
        <v>2</v>
      </c>
      <c r="B16" s="15">
        <v>21</v>
      </c>
      <c r="C16" s="10">
        <v>2</v>
      </c>
      <c r="D16" s="11">
        <f t="shared" si="0"/>
        <v>9.5238095238095233E-2</v>
      </c>
      <c r="E16" s="5">
        <v>14</v>
      </c>
      <c r="F16" s="11">
        <f t="shared" si="1"/>
        <v>0.66666666666666663</v>
      </c>
    </row>
    <row r="17" spans="1:6" x14ac:dyDescent="0.25">
      <c r="A17" s="18" t="s">
        <v>5</v>
      </c>
      <c r="B17" s="15">
        <v>57</v>
      </c>
      <c r="C17" s="10">
        <v>2</v>
      </c>
      <c r="D17" s="11">
        <f t="shared" si="0"/>
        <v>3.5087719298245612E-2</v>
      </c>
      <c r="E17" s="5">
        <v>41</v>
      </c>
      <c r="F17" s="11">
        <f t="shared" si="1"/>
        <v>0.7192982456140351</v>
      </c>
    </row>
    <row r="18" spans="1:6" x14ac:dyDescent="0.25">
      <c r="A18" s="18" t="s">
        <v>25</v>
      </c>
      <c r="B18" s="15">
        <v>0</v>
      </c>
      <c r="C18" s="10">
        <v>0</v>
      </c>
      <c r="D18" s="11">
        <v>0</v>
      </c>
      <c r="E18" s="5">
        <v>0</v>
      </c>
      <c r="F18" s="11">
        <v>0</v>
      </c>
    </row>
    <row r="19" spans="1:6" x14ac:dyDescent="0.25">
      <c r="A19" s="18" t="s">
        <v>7</v>
      </c>
      <c r="B19" s="15">
        <v>13</v>
      </c>
      <c r="C19" s="10">
        <v>1</v>
      </c>
      <c r="D19" s="11">
        <f t="shared" si="0"/>
        <v>7.6923076923076927E-2</v>
      </c>
      <c r="E19" s="5">
        <v>8</v>
      </c>
      <c r="F19" s="11">
        <f t="shared" si="1"/>
        <v>0.61538461538461542</v>
      </c>
    </row>
    <row r="20" spans="1:6" ht="15.75" thickBot="1" x14ac:dyDescent="0.3">
      <c r="A20" s="50" t="s">
        <v>18</v>
      </c>
      <c r="B20" s="51">
        <v>284</v>
      </c>
      <c r="C20" s="52">
        <v>17</v>
      </c>
      <c r="D20" s="53">
        <f t="shared" si="0"/>
        <v>5.9859154929577461E-2</v>
      </c>
      <c r="E20" s="54">
        <v>187</v>
      </c>
      <c r="F20" s="53">
        <f t="shared" si="1"/>
        <v>0.65845070422535212</v>
      </c>
    </row>
    <row r="21" spans="1:6" x14ac:dyDescent="0.25">
      <c r="A21" s="48" t="s">
        <v>32</v>
      </c>
    </row>
    <row r="23" spans="1:6" ht="15.75" thickBot="1" x14ac:dyDescent="0.3"/>
    <row r="24" spans="1:6" x14ac:dyDescent="0.25">
      <c r="A24" s="16" t="s">
        <v>26</v>
      </c>
      <c r="B24" s="20" t="s">
        <v>22</v>
      </c>
      <c r="C24" s="6" t="s">
        <v>30</v>
      </c>
      <c r="D24" s="7" t="s">
        <v>28</v>
      </c>
      <c r="E24" s="13" t="s">
        <v>31</v>
      </c>
      <c r="F24" s="7" t="s">
        <v>29</v>
      </c>
    </row>
    <row r="25" spans="1:6" x14ac:dyDescent="0.25">
      <c r="A25" s="49" t="s">
        <v>15</v>
      </c>
      <c r="B25" s="21">
        <f>B10</f>
        <v>12</v>
      </c>
      <c r="C25" s="22">
        <f t="shared" ref="C25:E25" si="2">C10</f>
        <v>2</v>
      </c>
      <c r="D25" s="11">
        <f t="shared" ref="D25:D31" si="3">C25/B25</f>
        <v>0.16666666666666666</v>
      </c>
      <c r="E25" s="23">
        <f t="shared" si="2"/>
        <v>8</v>
      </c>
      <c r="F25" s="11">
        <f t="shared" ref="F25:F31" si="4">E25/B25</f>
        <v>0.66666666666666663</v>
      </c>
    </row>
    <row r="26" spans="1:6" x14ac:dyDescent="0.25">
      <c r="A26" s="49" t="s">
        <v>4</v>
      </c>
      <c r="B26" s="21">
        <f>B16+B18+B19</f>
        <v>34</v>
      </c>
      <c r="C26" s="22">
        <f t="shared" ref="C26:E26" si="5">C16+C18+C19</f>
        <v>3</v>
      </c>
      <c r="D26" s="11">
        <f t="shared" si="3"/>
        <v>8.8235294117647065E-2</v>
      </c>
      <c r="E26" s="23">
        <f t="shared" si="5"/>
        <v>22</v>
      </c>
      <c r="F26" s="11">
        <f t="shared" si="4"/>
        <v>0.6470588235294118</v>
      </c>
    </row>
    <row r="27" spans="1:6" x14ac:dyDescent="0.25">
      <c r="A27" s="49" t="s">
        <v>3</v>
      </c>
      <c r="B27" s="21">
        <f>B7</f>
        <v>58</v>
      </c>
      <c r="C27" s="22">
        <f t="shared" ref="C27:E27" si="6">C7</f>
        <v>0</v>
      </c>
      <c r="D27" s="11">
        <f t="shared" si="3"/>
        <v>0</v>
      </c>
      <c r="E27" s="23">
        <f t="shared" si="6"/>
        <v>42</v>
      </c>
      <c r="F27" s="11">
        <f t="shared" si="4"/>
        <v>0.72413793103448276</v>
      </c>
    </row>
    <row r="28" spans="1:6" x14ac:dyDescent="0.25">
      <c r="A28" s="49" t="s">
        <v>10</v>
      </c>
      <c r="B28" s="21">
        <f>B6+B9</f>
        <v>123</v>
      </c>
      <c r="C28" s="22">
        <f t="shared" ref="C28:E28" si="7">C6+C9</f>
        <v>10</v>
      </c>
      <c r="D28" s="11">
        <f t="shared" si="3"/>
        <v>8.1300813008130079E-2</v>
      </c>
      <c r="E28" s="23">
        <f t="shared" si="7"/>
        <v>74</v>
      </c>
      <c r="F28" s="11">
        <f t="shared" si="4"/>
        <v>0.60162601626016265</v>
      </c>
    </row>
    <row r="29" spans="1:6" x14ac:dyDescent="0.25">
      <c r="A29" s="49" t="s">
        <v>27</v>
      </c>
      <c r="B29" s="21">
        <f>B8</f>
        <v>0</v>
      </c>
      <c r="C29" s="22">
        <f t="shared" ref="C29:E29" si="8">C8</f>
        <v>0</v>
      </c>
      <c r="D29" s="11">
        <v>0</v>
      </c>
      <c r="E29" s="23">
        <f t="shared" si="8"/>
        <v>0</v>
      </c>
      <c r="F29" s="11">
        <v>0</v>
      </c>
    </row>
    <row r="30" spans="1:6" x14ac:dyDescent="0.25">
      <c r="A30" s="49" t="s">
        <v>6</v>
      </c>
      <c r="B30" s="21">
        <f>B17</f>
        <v>57</v>
      </c>
      <c r="C30" s="22">
        <f t="shared" ref="C30:E30" si="9">C17</f>
        <v>2</v>
      </c>
      <c r="D30" s="11">
        <f t="shared" si="3"/>
        <v>3.5087719298245612E-2</v>
      </c>
      <c r="E30" s="23">
        <f t="shared" si="9"/>
        <v>41</v>
      </c>
      <c r="F30" s="11">
        <f t="shared" si="4"/>
        <v>0.7192982456140351</v>
      </c>
    </row>
    <row r="31" spans="1:6" ht="15.75" thickBot="1" x14ac:dyDescent="0.3">
      <c r="A31" s="50" t="s">
        <v>18</v>
      </c>
      <c r="B31" s="55">
        <f>SUM(B25:B30)</f>
        <v>284</v>
      </c>
      <c r="C31" s="56">
        <f t="shared" ref="C31:E31" si="10">SUM(C25:C30)</f>
        <v>17</v>
      </c>
      <c r="D31" s="57">
        <f t="shared" si="3"/>
        <v>5.9859154929577461E-2</v>
      </c>
      <c r="E31" s="58">
        <f t="shared" si="10"/>
        <v>187</v>
      </c>
      <c r="F31" s="57">
        <f t="shared" si="4"/>
        <v>0.65845070422535212</v>
      </c>
    </row>
    <row r="32" spans="1:6" x14ac:dyDescent="0.25">
      <c r="A32" s="4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J37"/>
  <sheetViews>
    <sheetView showGridLines="0" workbookViewId="0">
      <selection activeCell="K20" sqref="K20"/>
    </sheetView>
  </sheetViews>
  <sheetFormatPr baseColWidth="10" defaultRowHeight="15" x14ac:dyDescent="0.25"/>
  <cols>
    <col min="1" max="1" width="34" customWidth="1"/>
    <col min="2" max="4" width="11.42578125" style="1"/>
    <col min="5" max="5" width="16.7109375" style="1" customWidth="1"/>
    <col min="6" max="8" width="11.42578125" style="1"/>
  </cols>
  <sheetData>
    <row r="1" spans="1:10" ht="16.5" x14ac:dyDescent="0.3">
      <c r="A1" s="3" t="s">
        <v>20</v>
      </c>
      <c r="J1" s="2"/>
    </row>
    <row r="2" spans="1:10" ht="15.75" x14ac:dyDescent="0.25">
      <c r="A2" s="3" t="s">
        <v>33</v>
      </c>
    </row>
    <row r="5" spans="1:10" ht="15.75" thickBot="1" x14ac:dyDescent="0.3"/>
    <row r="6" spans="1:10" x14ac:dyDescent="0.25">
      <c r="A6" s="70"/>
      <c r="B6" s="61" t="s">
        <v>34</v>
      </c>
      <c r="C6" s="87" t="s">
        <v>35</v>
      </c>
      <c r="D6" s="88"/>
      <c r="E6" s="89" t="s">
        <v>19</v>
      </c>
      <c r="F6" s="90"/>
      <c r="G6" s="91" t="s">
        <v>18</v>
      </c>
    </row>
    <row r="7" spans="1:10" ht="45" x14ac:dyDescent="0.25">
      <c r="A7" s="71" t="s">
        <v>0</v>
      </c>
      <c r="B7" s="62" t="s">
        <v>41</v>
      </c>
      <c r="C7" s="59" t="s">
        <v>42</v>
      </c>
      <c r="D7" s="64" t="s">
        <v>41</v>
      </c>
      <c r="E7" s="66" t="s">
        <v>42</v>
      </c>
      <c r="F7" s="67" t="s">
        <v>41</v>
      </c>
      <c r="G7" s="92"/>
    </row>
    <row r="8" spans="1:10" x14ac:dyDescent="0.25">
      <c r="A8" s="72" t="s">
        <v>8</v>
      </c>
      <c r="B8" s="63">
        <v>2</v>
      </c>
      <c r="C8" s="60">
        <v>18</v>
      </c>
      <c r="D8" s="65">
        <v>17</v>
      </c>
      <c r="E8" s="68">
        <v>34</v>
      </c>
      <c r="F8" s="69">
        <v>22</v>
      </c>
      <c r="G8" s="73">
        <v>93</v>
      </c>
    </row>
    <row r="9" spans="1:10" x14ac:dyDescent="0.25">
      <c r="A9" s="37" t="s">
        <v>9</v>
      </c>
      <c r="B9" s="21">
        <v>2</v>
      </c>
      <c r="C9" s="23">
        <v>11</v>
      </c>
      <c r="D9" s="39">
        <v>8</v>
      </c>
      <c r="E9" s="22">
        <v>19</v>
      </c>
      <c r="F9" s="38">
        <v>8</v>
      </c>
      <c r="G9" s="40">
        <v>48</v>
      </c>
    </row>
    <row r="10" spans="1:10" x14ac:dyDescent="0.25">
      <c r="A10" s="37" t="s">
        <v>11</v>
      </c>
      <c r="B10" s="21">
        <v>0</v>
      </c>
      <c r="C10" s="23">
        <v>6</v>
      </c>
      <c r="D10" s="39">
        <v>8</v>
      </c>
      <c r="E10" s="22">
        <v>13</v>
      </c>
      <c r="F10" s="38">
        <v>10</v>
      </c>
      <c r="G10" s="40">
        <v>37</v>
      </c>
    </row>
    <row r="11" spans="1:10" x14ac:dyDescent="0.25">
      <c r="A11" s="37" t="s">
        <v>23</v>
      </c>
      <c r="B11" s="21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10" x14ac:dyDescent="0.25">
      <c r="A12" s="37" t="s">
        <v>12</v>
      </c>
      <c r="B12" s="21">
        <v>0</v>
      </c>
      <c r="C12" s="23">
        <v>1</v>
      </c>
      <c r="D12" s="39">
        <v>1</v>
      </c>
      <c r="E12" s="22">
        <v>2</v>
      </c>
      <c r="F12" s="38">
        <v>4</v>
      </c>
      <c r="G12" s="40">
        <v>8</v>
      </c>
    </row>
    <row r="13" spans="1:10" x14ac:dyDescent="0.25">
      <c r="A13" s="74" t="s">
        <v>13</v>
      </c>
      <c r="B13" s="63">
        <v>0</v>
      </c>
      <c r="C13" s="60">
        <v>0</v>
      </c>
      <c r="D13" s="65">
        <v>0</v>
      </c>
      <c r="E13" s="68">
        <v>0</v>
      </c>
      <c r="F13" s="69">
        <v>1</v>
      </c>
      <c r="G13" s="73">
        <v>1</v>
      </c>
    </row>
    <row r="14" spans="1:10" x14ac:dyDescent="0.25">
      <c r="A14" s="37" t="s">
        <v>14</v>
      </c>
      <c r="B14" s="21">
        <v>0</v>
      </c>
      <c r="C14" s="23">
        <v>0</v>
      </c>
      <c r="D14" s="39">
        <v>0</v>
      </c>
      <c r="E14" s="22">
        <v>0</v>
      </c>
      <c r="F14" s="38">
        <v>1</v>
      </c>
      <c r="G14" s="40">
        <v>1</v>
      </c>
    </row>
    <row r="15" spans="1:10" x14ac:dyDescent="0.25">
      <c r="A15" s="37" t="s">
        <v>16</v>
      </c>
      <c r="B15" s="21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10" x14ac:dyDescent="0.25">
      <c r="A16" s="37" t="s">
        <v>24</v>
      </c>
      <c r="B16" s="21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21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74" t="s">
        <v>1</v>
      </c>
      <c r="B18" s="63">
        <v>0</v>
      </c>
      <c r="C18" s="60">
        <v>21</v>
      </c>
      <c r="D18" s="65">
        <v>10</v>
      </c>
      <c r="E18" s="68">
        <v>14</v>
      </c>
      <c r="F18" s="69">
        <v>14</v>
      </c>
      <c r="G18" s="73">
        <v>59</v>
      </c>
    </row>
    <row r="19" spans="1:7" x14ac:dyDescent="0.25">
      <c r="A19" s="37" t="s">
        <v>2</v>
      </c>
      <c r="B19" s="21">
        <v>0</v>
      </c>
      <c r="C19" s="23">
        <v>4</v>
      </c>
      <c r="D19" s="39">
        <v>4</v>
      </c>
      <c r="E19" s="22">
        <v>3</v>
      </c>
      <c r="F19" s="38">
        <v>4</v>
      </c>
      <c r="G19" s="40">
        <v>15</v>
      </c>
    </row>
    <row r="20" spans="1:7" x14ac:dyDescent="0.25">
      <c r="A20" s="37" t="s">
        <v>5</v>
      </c>
      <c r="B20" s="21">
        <v>0</v>
      </c>
      <c r="C20" s="23">
        <v>14</v>
      </c>
      <c r="D20" s="39">
        <v>5</v>
      </c>
      <c r="E20" s="22">
        <v>11</v>
      </c>
      <c r="F20" s="38">
        <v>8</v>
      </c>
      <c r="G20" s="40">
        <v>38</v>
      </c>
    </row>
    <row r="21" spans="1:7" x14ac:dyDescent="0.25">
      <c r="A21" s="37" t="s">
        <v>25</v>
      </c>
      <c r="B21" s="21">
        <v>0</v>
      </c>
      <c r="C21" s="23">
        <v>0</v>
      </c>
      <c r="D21" s="39">
        <v>0</v>
      </c>
      <c r="E21" s="22">
        <v>0</v>
      </c>
      <c r="F21" s="38">
        <v>0</v>
      </c>
      <c r="G21" s="40">
        <v>0</v>
      </c>
    </row>
    <row r="22" spans="1:7" x14ac:dyDescent="0.25">
      <c r="A22" s="37" t="s">
        <v>7</v>
      </c>
      <c r="B22" s="21">
        <v>0</v>
      </c>
      <c r="C22" s="23">
        <v>3</v>
      </c>
      <c r="D22" s="39">
        <v>1</v>
      </c>
      <c r="E22" s="22">
        <v>0</v>
      </c>
      <c r="F22" s="38">
        <v>2</v>
      </c>
      <c r="G22" s="40">
        <v>6</v>
      </c>
    </row>
    <row r="23" spans="1:7" ht="15.75" thickBot="1" x14ac:dyDescent="0.3">
      <c r="A23" s="75" t="s">
        <v>18</v>
      </c>
      <c r="B23" s="76">
        <v>2</v>
      </c>
      <c r="C23" s="77">
        <v>39</v>
      </c>
      <c r="D23" s="78">
        <v>27</v>
      </c>
      <c r="E23" s="79">
        <v>48</v>
      </c>
      <c r="F23" s="80">
        <v>37</v>
      </c>
      <c r="G23" s="81">
        <v>153</v>
      </c>
    </row>
    <row r="24" spans="1:7" x14ac:dyDescent="0.25">
      <c r="A24" s="24" t="s">
        <v>36</v>
      </c>
    </row>
    <row r="27" spans="1:7" ht="15.75" thickBot="1" x14ac:dyDescent="0.3"/>
    <row r="28" spans="1:7" ht="15" customHeight="1" x14ac:dyDescent="0.25">
      <c r="A28" s="70"/>
      <c r="B28" s="61" t="s">
        <v>34</v>
      </c>
      <c r="C28" s="87" t="s">
        <v>35</v>
      </c>
      <c r="D28" s="88"/>
      <c r="E28" s="89" t="s">
        <v>19</v>
      </c>
      <c r="F28" s="90"/>
      <c r="G28" s="91" t="s">
        <v>18</v>
      </c>
    </row>
    <row r="29" spans="1:7" ht="45" x14ac:dyDescent="0.25">
      <c r="A29" s="71" t="s">
        <v>26</v>
      </c>
      <c r="B29" s="62" t="s">
        <v>41</v>
      </c>
      <c r="C29" s="59" t="s">
        <v>42</v>
      </c>
      <c r="D29" s="64" t="s">
        <v>41</v>
      </c>
      <c r="E29" s="66" t="s">
        <v>42</v>
      </c>
      <c r="F29" s="67" t="s">
        <v>41</v>
      </c>
      <c r="G29" s="92"/>
    </row>
    <row r="30" spans="1:7" x14ac:dyDescent="0.25">
      <c r="A30" s="47" t="s">
        <v>15</v>
      </c>
      <c r="B30" s="22">
        <f>B13</f>
        <v>0</v>
      </c>
      <c r="C30" s="22">
        <f t="shared" ref="C30:G30" si="0">C13</f>
        <v>0</v>
      </c>
      <c r="D30" s="22">
        <f t="shared" si="0"/>
        <v>0</v>
      </c>
      <c r="E30" s="22">
        <f t="shared" si="0"/>
        <v>0</v>
      </c>
      <c r="F30" s="22">
        <f t="shared" si="0"/>
        <v>1</v>
      </c>
      <c r="G30" s="22">
        <f t="shared" si="0"/>
        <v>1</v>
      </c>
    </row>
    <row r="31" spans="1:7" x14ac:dyDescent="0.25">
      <c r="A31" s="19" t="s">
        <v>4</v>
      </c>
      <c r="B31" s="22">
        <f>B19+B21+B22</f>
        <v>0</v>
      </c>
      <c r="C31" s="22">
        <f t="shared" ref="C31:G31" si="1">C19+C21+C22</f>
        <v>7</v>
      </c>
      <c r="D31" s="22">
        <f t="shared" si="1"/>
        <v>5</v>
      </c>
      <c r="E31" s="22">
        <f t="shared" si="1"/>
        <v>3</v>
      </c>
      <c r="F31" s="22">
        <f t="shared" si="1"/>
        <v>6</v>
      </c>
      <c r="G31" s="22">
        <f t="shared" si="1"/>
        <v>21</v>
      </c>
    </row>
    <row r="32" spans="1:7" x14ac:dyDescent="0.25">
      <c r="A32" s="19" t="s">
        <v>3</v>
      </c>
      <c r="B32" s="22">
        <f>B10</f>
        <v>0</v>
      </c>
      <c r="C32" s="22">
        <f t="shared" ref="C32:G32" si="2">C10</f>
        <v>6</v>
      </c>
      <c r="D32" s="22">
        <f t="shared" si="2"/>
        <v>8</v>
      </c>
      <c r="E32" s="22">
        <f t="shared" si="2"/>
        <v>13</v>
      </c>
      <c r="F32" s="22">
        <f t="shared" si="2"/>
        <v>10</v>
      </c>
      <c r="G32" s="22">
        <f t="shared" si="2"/>
        <v>37</v>
      </c>
    </row>
    <row r="33" spans="1:7" x14ac:dyDescent="0.25">
      <c r="A33" s="19" t="s">
        <v>10</v>
      </c>
      <c r="B33" s="22">
        <f>B9+B12</f>
        <v>2</v>
      </c>
      <c r="C33" s="22">
        <f t="shared" ref="C33:G33" si="3">C9+C12</f>
        <v>12</v>
      </c>
      <c r="D33" s="22">
        <f t="shared" si="3"/>
        <v>9</v>
      </c>
      <c r="E33" s="22">
        <f t="shared" si="3"/>
        <v>21</v>
      </c>
      <c r="F33" s="22">
        <f t="shared" si="3"/>
        <v>12</v>
      </c>
      <c r="G33" s="22">
        <f t="shared" si="3"/>
        <v>56</v>
      </c>
    </row>
    <row r="34" spans="1:7" x14ac:dyDescent="0.25">
      <c r="A34" s="19" t="s">
        <v>27</v>
      </c>
      <c r="B34" s="22">
        <f>B11</f>
        <v>0</v>
      </c>
      <c r="C34" s="22">
        <f t="shared" ref="C34:G34" si="4">C11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</row>
    <row r="35" spans="1:7" x14ac:dyDescent="0.25">
      <c r="A35" s="19" t="s">
        <v>6</v>
      </c>
      <c r="B35" s="22">
        <f>B20</f>
        <v>0</v>
      </c>
      <c r="C35" s="22">
        <f t="shared" ref="C35:G35" si="5">C20</f>
        <v>14</v>
      </c>
      <c r="D35" s="22">
        <f t="shared" si="5"/>
        <v>5</v>
      </c>
      <c r="E35" s="22">
        <f t="shared" si="5"/>
        <v>11</v>
      </c>
      <c r="F35" s="22">
        <f t="shared" si="5"/>
        <v>8</v>
      </c>
      <c r="G35" s="22">
        <f t="shared" si="5"/>
        <v>38</v>
      </c>
    </row>
    <row r="36" spans="1:7" ht="15.75" thickBot="1" x14ac:dyDescent="0.3">
      <c r="A36" s="75" t="s">
        <v>18</v>
      </c>
      <c r="B36" s="82">
        <f>SUM(B30:B35)</f>
        <v>2</v>
      </c>
      <c r="C36" s="82">
        <f t="shared" ref="C36:G36" si="6">SUM(C30:C35)</f>
        <v>39</v>
      </c>
      <c r="D36" s="82">
        <f t="shared" si="6"/>
        <v>27</v>
      </c>
      <c r="E36" s="82">
        <f t="shared" si="6"/>
        <v>48</v>
      </c>
      <c r="F36" s="82">
        <f t="shared" si="6"/>
        <v>37</v>
      </c>
      <c r="G36" s="82">
        <f t="shared" si="6"/>
        <v>153</v>
      </c>
    </row>
    <row r="37" spans="1:7" x14ac:dyDescent="0.25">
      <c r="A37" s="24" t="s">
        <v>36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37"/>
  <sheetViews>
    <sheetView showGridLines="0" workbookViewId="0">
      <selection activeCell="M11" sqref="M11"/>
    </sheetView>
  </sheetViews>
  <sheetFormatPr baseColWidth="10" defaultRowHeight="15" x14ac:dyDescent="0.25"/>
  <cols>
    <col min="1" max="1" width="37.140625" customWidth="1"/>
    <col min="2" max="8" width="11.42578125" style="1"/>
  </cols>
  <sheetData>
    <row r="1" spans="1:8" ht="15.75" x14ac:dyDescent="0.25">
      <c r="A1" s="3" t="s">
        <v>20</v>
      </c>
    </row>
    <row r="2" spans="1:8" ht="15.75" x14ac:dyDescent="0.25">
      <c r="A2" s="3" t="s">
        <v>37</v>
      </c>
    </row>
    <row r="5" spans="1:8" ht="15.75" thickBot="1" x14ac:dyDescent="0.3"/>
    <row r="6" spans="1:8" ht="30" customHeight="1" x14ac:dyDescent="0.25">
      <c r="A6" s="25"/>
      <c r="B6" s="93" t="s">
        <v>34</v>
      </c>
      <c r="C6" s="94"/>
      <c r="D6" s="93" t="s">
        <v>35</v>
      </c>
      <c r="E6" s="95"/>
      <c r="F6" s="96" t="s">
        <v>19</v>
      </c>
      <c r="G6" s="94"/>
      <c r="H6" s="97" t="s">
        <v>18</v>
      </c>
    </row>
    <row r="7" spans="1:8" ht="30.75" thickBot="1" x14ac:dyDescent="0.3">
      <c r="A7" s="26" t="s">
        <v>0</v>
      </c>
      <c r="B7" s="27" t="s">
        <v>38</v>
      </c>
      <c r="C7" s="28" t="s">
        <v>39</v>
      </c>
      <c r="D7" s="27" t="s">
        <v>38</v>
      </c>
      <c r="E7" s="29" t="s">
        <v>39</v>
      </c>
      <c r="F7" s="30" t="s">
        <v>38</v>
      </c>
      <c r="G7" s="28" t="s">
        <v>39</v>
      </c>
      <c r="H7" s="98"/>
    </row>
    <row r="8" spans="1:8" x14ac:dyDescent="0.25">
      <c r="A8" s="31" t="s">
        <v>8</v>
      </c>
      <c r="B8" s="32">
        <v>1</v>
      </c>
      <c r="C8" s="33">
        <v>1</v>
      </c>
      <c r="D8" s="34">
        <v>19</v>
      </c>
      <c r="E8" s="35">
        <v>14</v>
      </c>
      <c r="F8" s="32">
        <v>18</v>
      </c>
      <c r="G8" s="33">
        <v>12</v>
      </c>
      <c r="H8" s="36">
        <v>89</v>
      </c>
    </row>
    <row r="9" spans="1:8" x14ac:dyDescent="0.25">
      <c r="A9" s="37" t="s">
        <v>9</v>
      </c>
      <c r="B9" s="22">
        <v>1</v>
      </c>
      <c r="C9" s="38">
        <v>1</v>
      </c>
      <c r="D9" s="23">
        <v>13</v>
      </c>
      <c r="E9" s="39">
        <v>7</v>
      </c>
      <c r="F9" s="22">
        <v>10</v>
      </c>
      <c r="G9" s="38">
        <v>9</v>
      </c>
      <c r="H9" s="40">
        <v>60</v>
      </c>
    </row>
    <row r="10" spans="1:8" x14ac:dyDescent="0.25">
      <c r="A10" s="37" t="s">
        <v>11</v>
      </c>
      <c r="B10" s="22">
        <v>0</v>
      </c>
      <c r="C10" s="38">
        <v>0</v>
      </c>
      <c r="D10" s="23">
        <v>5</v>
      </c>
      <c r="E10" s="39">
        <v>6</v>
      </c>
      <c r="F10" s="22">
        <v>8</v>
      </c>
      <c r="G10" s="38">
        <v>2</v>
      </c>
      <c r="H10" s="40">
        <v>24</v>
      </c>
    </row>
    <row r="11" spans="1:8" x14ac:dyDescent="0.25">
      <c r="A11" s="37" t="s">
        <v>23</v>
      </c>
      <c r="B11" s="22">
        <v>0</v>
      </c>
      <c r="C11" s="38">
        <v>0</v>
      </c>
      <c r="D11" s="23">
        <v>0</v>
      </c>
      <c r="E11" s="39">
        <v>0</v>
      </c>
      <c r="F11" s="22">
        <v>0</v>
      </c>
      <c r="G11" s="38">
        <v>0</v>
      </c>
      <c r="H11" s="40">
        <v>0</v>
      </c>
    </row>
    <row r="12" spans="1:8" x14ac:dyDescent="0.25">
      <c r="A12" s="37" t="s">
        <v>12</v>
      </c>
      <c r="B12" s="22">
        <v>0</v>
      </c>
      <c r="C12" s="38">
        <v>0</v>
      </c>
      <c r="D12" s="23">
        <v>1</v>
      </c>
      <c r="E12" s="39">
        <v>1</v>
      </c>
      <c r="F12" s="22">
        <v>0</v>
      </c>
      <c r="G12" s="38">
        <v>1</v>
      </c>
      <c r="H12" s="40">
        <v>5</v>
      </c>
    </row>
    <row r="13" spans="1:8" x14ac:dyDescent="0.25">
      <c r="A13" s="41" t="s">
        <v>13</v>
      </c>
      <c r="B13" s="42">
        <v>0</v>
      </c>
      <c r="C13" s="43">
        <v>0</v>
      </c>
      <c r="D13" s="44">
        <v>0</v>
      </c>
      <c r="E13" s="45">
        <v>0</v>
      </c>
      <c r="F13" s="42">
        <v>0</v>
      </c>
      <c r="G13" s="43">
        <v>0</v>
      </c>
      <c r="H13" s="46">
        <v>0</v>
      </c>
    </row>
    <row r="14" spans="1:8" x14ac:dyDescent="0.25">
      <c r="A14" s="37" t="s">
        <v>14</v>
      </c>
      <c r="B14" s="22">
        <v>0</v>
      </c>
      <c r="C14" s="38">
        <v>0</v>
      </c>
      <c r="D14" s="23">
        <v>0</v>
      </c>
      <c r="E14" s="39">
        <v>0</v>
      </c>
      <c r="F14" s="22">
        <v>0</v>
      </c>
      <c r="G14" s="38">
        <v>0</v>
      </c>
      <c r="H14" s="40">
        <v>0</v>
      </c>
    </row>
    <row r="15" spans="1:8" x14ac:dyDescent="0.25">
      <c r="A15" s="37" t="s">
        <v>16</v>
      </c>
      <c r="B15" s="22">
        <v>0</v>
      </c>
      <c r="C15" s="38">
        <v>0</v>
      </c>
      <c r="D15" s="23">
        <v>0</v>
      </c>
      <c r="E15" s="39">
        <v>0</v>
      </c>
      <c r="F15" s="22">
        <v>0</v>
      </c>
      <c r="G15" s="38">
        <v>0</v>
      </c>
      <c r="H15" s="40">
        <v>0</v>
      </c>
    </row>
    <row r="16" spans="1:8" x14ac:dyDescent="0.25">
      <c r="A16" s="37" t="s">
        <v>24</v>
      </c>
      <c r="B16" s="22">
        <v>0</v>
      </c>
      <c r="C16" s="38">
        <v>0</v>
      </c>
      <c r="D16" s="23">
        <v>0</v>
      </c>
      <c r="E16" s="39">
        <v>0</v>
      </c>
      <c r="F16" s="22">
        <v>0</v>
      </c>
      <c r="G16" s="38">
        <v>0</v>
      </c>
      <c r="H16" s="40">
        <v>0</v>
      </c>
    </row>
    <row r="17" spans="1:8" x14ac:dyDescent="0.25">
      <c r="A17" s="37" t="s">
        <v>17</v>
      </c>
      <c r="B17" s="22">
        <v>0</v>
      </c>
      <c r="C17" s="38">
        <v>0</v>
      </c>
      <c r="D17" s="23">
        <v>0</v>
      </c>
      <c r="E17" s="39">
        <v>0</v>
      </c>
      <c r="F17" s="22">
        <v>0</v>
      </c>
      <c r="G17" s="38">
        <v>0</v>
      </c>
      <c r="H17" s="40">
        <v>0</v>
      </c>
    </row>
    <row r="18" spans="1:8" x14ac:dyDescent="0.25">
      <c r="A18" s="41" t="s">
        <v>1</v>
      </c>
      <c r="B18" s="32">
        <v>0</v>
      </c>
      <c r="C18" s="33">
        <v>0</v>
      </c>
      <c r="D18" s="34">
        <v>7</v>
      </c>
      <c r="E18" s="35">
        <v>4</v>
      </c>
      <c r="F18" s="32">
        <v>7</v>
      </c>
      <c r="G18" s="33">
        <v>2</v>
      </c>
      <c r="H18" s="36">
        <v>29</v>
      </c>
    </row>
    <row r="19" spans="1:8" x14ac:dyDescent="0.25">
      <c r="A19" s="37" t="s">
        <v>2</v>
      </c>
      <c r="B19" s="22">
        <v>0</v>
      </c>
      <c r="C19" s="38">
        <v>0</v>
      </c>
      <c r="D19" s="23">
        <v>0</v>
      </c>
      <c r="E19" s="39">
        <v>1</v>
      </c>
      <c r="F19" s="22">
        <v>0</v>
      </c>
      <c r="G19" s="38">
        <v>1</v>
      </c>
      <c r="H19" s="40">
        <v>6</v>
      </c>
    </row>
    <row r="20" spans="1:8" x14ac:dyDescent="0.25">
      <c r="A20" s="37" t="s">
        <v>5</v>
      </c>
      <c r="B20" s="22">
        <v>0</v>
      </c>
      <c r="C20" s="38">
        <v>0</v>
      </c>
      <c r="D20" s="23">
        <v>2</v>
      </c>
      <c r="E20" s="39">
        <v>3</v>
      </c>
      <c r="F20" s="22">
        <v>6</v>
      </c>
      <c r="G20" s="38">
        <v>1</v>
      </c>
      <c r="H20" s="40">
        <v>17</v>
      </c>
    </row>
    <row r="21" spans="1:8" x14ac:dyDescent="0.25">
      <c r="A21" s="37" t="s">
        <v>25</v>
      </c>
      <c r="B21" s="22">
        <v>0</v>
      </c>
      <c r="C21" s="38">
        <v>0</v>
      </c>
      <c r="D21" s="23">
        <v>0</v>
      </c>
      <c r="E21" s="39">
        <v>0</v>
      </c>
      <c r="F21" s="22">
        <v>0</v>
      </c>
      <c r="G21" s="38">
        <v>0</v>
      </c>
      <c r="H21" s="40">
        <v>0</v>
      </c>
    </row>
    <row r="22" spans="1:8" x14ac:dyDescent="0.25">
      <c r="A22" s="37" t="s">
        <v>7</v>
      </c>
      <c r="B22" s="22">
        <v>0</v>
      </c>
      <c r="C22" s="38">
        <v>0</v>
      </c>
      <c r="D22" s="23">
        <v>5</v>
      </c>
      <c r="E22" s="39">
        <v>0</v>
      </c>
      <c r="F22" s="22">
        <v>1</v>
      </c>
      <c r="G22" s="38">
        <v>0</v>
      </c>
      <c r="H22" s="40">
        <v>6</v>
      </c>
    </row>
    <row r="23" spans="1:8" ht="15.75" thickBot="1" x14ac:dyDescent="0.3">
      <c r="A23" s="75" t="s">
        <v>18</v>
      </c>
      <c r="B23" s="79">
        <v>1</v>
      </c>
      <c r="C23" s="80">
        <v>1</v>
      </c>
      <c r="D23" s="77">
        <v>26</v>
      </c>
      <c r="E23" s="78">
        <v>18</v>
      </c>
      <c r="F23" s="79">
        <v>25</v>
      </c>
      <c r="G23" s="80">
        <v>14</v>
      </c>
      <c r="H23" s="81">
        <v>118</v>
      </c>
    </row>
    <row r="24" spans="1:8" x14ac:dyDescent="0.25">
      <c r="A24" s="24" t="s">
        <v>36</v>
      </c>
    </row>
    <row r="25" spans="1:8" x14ac:dyDescent="0.25">
      <c r="A25" s="24"/>
    </row>
    <row r="27" spans="1:8" ht="16.5" thickBot="1" x14ac:dyDescent="0.3">
      <c r="A27" s="3" t="s">
        <v>40</v>
      </c>
    </row>
    <row r="28" spans="1:8" ht="30" customHeight="1" x14ac:dyDescent="0.25">
      <c r="A28" s="25"/>
      <c r="B28" s="93" t="s">
        <v>34</v>
      </c>
      <c r="C28" s="94"/>
      <c r="D28" s="93" t="s">
        <v>35</v>
      </c>
      <c r="E28" s="95"/>
      <c r="F28" s="96" t="s">
        <v>19</v>
      </c>
      <c r="G28" s="94"/>
      <c r="H28" s="97" t="s">
        <v>18</v>
      </c>
    </row>
    <row r="29" spans="1:8" ht="30.75" thickBot="1" x14ac:dyDescent="0.3">
      <c r="A29" s="26" t="s">
        <v>26</v>
      </c>
      <c r="B29" s="27" t="s">
        <v>38</v>
      </c>
      <c r="C29" s="28" t="s">
        <v>39</v>
      </c>
      <c r="D29" s="27" t="s">
        <v>38</v>
      </c>
      <c r="E29" s="29" t="s">
        <v>39</v>
      </c>
      <c r="F29" s="30" t="s">
        <v>38</v>
      </c>
      <c r="G29" s="28" t="s">
        <v>39</v>
      </c>
      <c r="H29" s="98"/>
    </row>
    <row r="30" spans="1:8" x14ac:dyDescent="0.25">
      <c r="A30" s="47" t="s">
        <v>15</v>
      </c>
      <c r="B30" s="22">
        <f>B13</f>
        <v>0</v>
      </c>
      <c r="C30" s="38">
        <f t="shared" ref="C30:H30" si="0">C13</f>
        <v>0</v>
      </c>
      <c r="D30" s="23">
        <f t="shared" si="0"/>
        <v>0</v>
      </c>
      <c r="E30" s="39">
        <f t="shared" si="0"/>
        <v>0</v>
      </c>
      <c r="F30" s="22">
        <f t="shared" si="0"/>
        <v>0</v>
      </c>
      <c r="G30" s="38">
        <f t="shared" si="0"/>
        <v>0</v>
      </c>
      <c r="H30" s="40">
        <f t="shared" si="0"/>
        <v>0</v>
      </c>
    </row>
    <row r="31" spans="1:8" x14ac:dyDescent="0.25">
      <c r="A31" s="19" t="s">
        <v>4</v>
      </c>
      <c r="B31" s="22">
        <f>B19+B21+B22</f>
        <v>0</v>
      </c>
      <c r="C31" s="38">
        <f t="shared" ref="C31:H31" si="1">C19+C21+C22</f>
        <v>0</v>
      </c>
      <c r="D31" s="23">
        <f t="shared" si="1"/>
        <v>5</v>
      </c>
      <c r="E31" s="39">
        <f t="shared" si="1"/>
        <v>1</v>
      </c>
      <c r="F31" s="22">
        <f t="shared" si="1"/>
        <v>1</v>
      </c>
      <c r="G31" s="38">
        <f t="shared" si="1"/>
        <v>1</v>
      </c>
      <c r="H31" s="40">
        <f t="shared" si="1"/>
        <v>12</v>
      </c>
    </row>
    <row r="32" spans="1:8" x14ac:dyDescent="0.25">
      <c r="A32" s="19" t="s">
        <v>3</v>
      </c>
      <c r="B32" s="22">
        <f>B10</f>
        <v>0</v>
      </c>
      <c r="C32" s="38">
        <f t="shared" ref="C32:H32" si="2">C10</f>
        <v>0</v>
      </c>
      <c r="D32" s="23">
        <f t="shared" si="2"/>
        <v>5</v>
      </c>
      <c r="E32" s="39">
        <f t="shared" si="2"/>
        <v>6</v>
      </c>
      <c r="F32" s="22">
        <f t="shared" si="2"/>
        <v>8</v>
      </c>
      <c r="G32" s="38">
        <f t="shared" si="2"/>
        <v>2</v>
      </c>
      <c r="H32" s="40">
        <f t="shared" si="2"/>
        <v>24</v>
      </c>
    </row>
    <row r="33" spans="1:8" x14ac:dyDescent="0.25">
      <c r="A33" s="19" t="s">
        <v>10</v>
      </c>
      <c r="B33" s="22">
        <f>B9+B12</f>
        <v>1</v>
      </c>
      <c r="C33" s="38">
        <f t="shared" ref="C33:H33" si="3">C9+C12</f>
        <v>1</v>
      </c>
      <c r="D33" s="23">
        <f t="shared" si="3"/>
        <v>14</v>
      </c>
      <c r="E33" s="39">
        <f t="shared" si="3"/>
        <v>8</v>
      </c>
      <c r="F33" s="22">
        <f t="shared" si="3"/>
        <v>10</v>
      </c>
      <c r="G33" s="38">
        <f t="shared" si="3"/>
        <v>10</v>
      </c>
      <c r="H33" s="40">
        <f t="shared" si="3"/>
        <v>65</v>
      </c>
    </row>
    <row r="34" spans="1:8" x14ac:dyDescent="0.25">
      <c r="A34" s="19" t="s">
        <v>27</v>
      </c>
      <c r="B34" s="22">
        <f>B11</f>
        <v>0</v>
      </c>
      <c r="C34" s="38">
        <f t="shared" ref="C34:H34" si="4">C11</f>
        <v>0</v>
      </c>
      <c r="D34" s="23">
        <f t="shared" si="4"/>
        <v>0</v>
      </c>
      <c r="E34" s="39">
        <f t="shared" si="4"/>
        <v>0</v>
      </c>
      <c r="F34" s="22">
        <f t="shared" si="4"/>
        <v>0</v>
      </c>
      <c r="G34" s="38">
        <f t="shared" si="4"/>
        <v>0</v>
      </c>
      <c r="H34" s="40">
        <f t="shared" si="4"/>
        <v>0</v>
      </c>
    </row>
    <row r="35" spans="1:8" x14ac:dyDescent="0.25">
      <c r="A35" s="19" t="s">
        <v>6</v>
      </c>
      <c r="B35" s="22">
        <f>B20</f>
        <v>0</v>
      </c>
      <c r="C35" s="38">
        <f t="shared" ref="C35:H35" si="5">C20</f>
        <v>0</v>
      </c>
      <c r="D35" s="23">
        <f t="shared" si="5"/>
        <v>2</v>
      </c>
      <c r="E35" s="39">
        <f t="shared" si="5"/>
        <v>3</v>
      </c>
      <c r="F35" s="22">
        <f t="shared" si="5"/>
        <v>6</v>
      </c>
      <c r="G35" s="38">
        <f t="shared" si="5"/>
        <v>1</v>
      </c>
      <c r="H35" s="40">
        <f t="shared" si="5"/>
        <v>17</v>
      </c>
    </row>
    <row r="36" spans="1:8" ht="15.75" thickBot="1" x14ac:dyDescent="0.3">
      <c r="A36" s="75" t="s">
        <v>18</v>
      </c>
      <c r="B36" s="82">
        <f>SUM(B30:B35)</f>
        <v>1</v>
      </c>
      <c r="C36" s="83">
        <f t="shared" ref="C36:H36" si="6">SUM(C30:C35)</f>
        <v>1</v>
      </c>
      <c r="D36" s="84">
        <f t="shared" si="6"/>
        <v>26</v>
      </c>
      <c r="E36" s="85">
        <f t="shared" si="6"/>
        <v>18</v>
      </c>
      <c r="F36" s="82">
        <f t="shared" si="6"/>
        <v>25</v>
      </c>
      <c r="G36" s="83">
        <f t="shared" si="6"/>
        <v>14</v>
      </c>
      <c r="H36" s="86">
        <f t="shared" si="6"/>
        <v>118</v>
      </c>
    </row>
    <row r="37" spans="1:8" x14ac:dyDescent="0.25">
      <c r="A37" s="24" t="s">
        <v>36</v>
      </c>
    </row>
  </sheetData>
  <mergeCells count="8">
    <mergeCell ref="B6:C6"/>
    <mergeCell ref="D6:E6"/>
    <mergeCell ref="F6:G6"/>
    <mergeCell ref="H6:H7"/>
    <mergeCell ref="B28:C28"/>
    <mergeCell ref="D28:E28"/>
    <mergeCell ref="F28:G28"/>
    <mergeCell ref="H28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IMC</vt:lpstr>
      <vt:lpstr>CLAP</vt:lpstr>
      <vt:lpstr>IOM&lt;157</vt:lpstr>
      <vt:lpstr>IOM&gt;=157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2024-09-16T20:23:38Z</dcterms:modified>
</cp:coreProperties>
</file>