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750360C6-53B3-483F-91D5-456DD85A4BBD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13" r:id="rId1"/>
    <sheet name="MENOR_5" sheetId="4" r:id="rId2"/>
    <sheet name="Gráfico1" sheetId="26" r:id="rId3"/>
    <sheet name="ANTIPARASIT" sheetId="24" r:id="rId4"/>
    <sheet name="Hoja1" sheetId="25" r:id="rId5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3" l="1"/>
  <c r="H22" i="13"/>
  <c r="F22" i="13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I33" i="4"/>
  <c r="G33" i="4"/>
  <c r="E33" i="4"/>
  <c r="C33" i="4"/>
  <c r="B33" i="4"/>
  <c r="I32" i="4"/>
  <c r="G32" i="4"/>
  <c r="E32" i="4"/>
  <c r="C32" i="4"/>
  <c r="B32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3" i="13"/>
  <c r="G33" i="13"/>
  <c r="E33" i="13"/>
  <c r="C33" i="13"/>
  <c r="B33" i="13"/>
  <c r="I32" i="13"/>
  <c r="G32" i="13"/>
  <c r="E32" i="13"/>
  <c r="C32" i="13"/>
  <c r="B32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H31" i="4" l="1"/>
  <c r="J33" i="4"/>
  <c r="H32" i="13"/>
  <c r="D32" i="4"/>
  <c r="J30" i="13"/>
  <c r="I34" i="13"/>
  <c r="F32" i="13"/>
  <c r="J32" i="13"/>
  <c r="D31" i="13"/>
  <c r="D28" i="13"/>
  <c r="F29" i="13"/>
  <c r="H29" i="13"/>
  <c r="J29" i="13"/>
  <c r="J31" i="13"/>
  <c r="H33" i="4"/>
  <c r="D31" i="4"/>
  <c r="D28" i="4"/>
  <c r="F28" i="4"/>
  <c r="H28" i="4"/>
  <c r="J31" i="4"/>
  <c r="D29" i="4"/>
  <c r="D33" i="4"/>
  <c r="F33" i="4"/>
  <c r="G34" i="13"/>
  <c r="D33" i="13"/>
  <c r="F33" i="13"/>
  <c r="H33" i="13"/>
  <c r="J33" i="13"/>
  <c r="B34" i="13"/>
  <c r="F28" i="13"/>
  <c r="F31" i="13"/>
  <c r="J28" i="13"/>
  <c r="H31" i="13"/>
  <c r="D30" i="13"/>
  <c r="F30" i="13"/>
  <c r="H30" i="13"/>
  <c r="D29" i="13"/>
  <c r="D32" i="13"/>
  <c r="I34" i="4"/>
  <c r="J29" i="4"/>
  <c r="G34" i="4"/>
  <c r="E34" i="4"/>
  <c r="H32" i="4"/>
  <c r="D30" i="4"/>
  <c r="F29" i="4"/>
  <c r="J32" i="4"/>
  <c r="F30" i="4"/>
  <c r="J30" i="4"/>
  <c r="B34" i="4"/>
  <c r="C34" i="4"/>
  <c r="F32" i="4"/>
  <c r="H29" i="4"/>
  <c r="F31" i="4"/>
  <c r="J28" i="4"/>
  <c r="H30" i="4"/>
  <c r="H28" i="13"/>
  <c r="C34" i="13"/>
  <c r="E34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<sst xmlns="http://schemas.openxmlformats.org/spreadsheetml/2006/main" count="129" uniqueCount="52">
  <si>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</si>
  <si>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</si>
  <si>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</si>
  <si>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</si>
  <si>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</si>
  <si>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</si>
  <si>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</si>
  <si>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</si>
  <si>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</si>
  <si>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</si>
  <si>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</si>
  <si>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</si>
  <si>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</si>
  <si>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</si>
  <si>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</si>
  <si>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</si>
  <si>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</si>
  <si>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</si>
  <si>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</si>
  <si>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</si>
  <si>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</si>
  <si>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</si>
  <si>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</si>
  <si>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</si>
  <si>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</si>
  <si>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</si>
  <si>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</si>
  <si>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</si>
  <si>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</si>
  <si>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</si>
  <si>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</si>
  <si>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</si>
  <si>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</si>
  <si>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</si>
  <si>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</si>
  <si>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</si>
  <si>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</si>
  <si>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</si>
  <si>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</si>
  <si>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</si>
  <si>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</si>
  <si>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</si>
  <si>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</si>
  <si>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</si>
  <si>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</si>
  <si>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</si>
  <si>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</si>
  <si>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</si>
  <si>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</si>
  <si>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</si>
  <si>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</si>
  <si>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ENERO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</si>
</sst>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3" fillId="4" borderId="2" xfId="0" applyFont="1" applyFill="1" applyBorder="1"/>
    <xf numFmtId="0" fontId="0" fillId="0" borderId="5" xfId="0" applyBorder="1" applyAlignment="1">
      <alignment horizontal="left" inden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7" xfId="0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0" fillId="0" borderId="6" xfId="1" applyNumberFormat="1" applyFont="1" applyBorder="1"/>
    <xf numFmtId="164" fontId="0" fillId="0" borderId="8" xfId="1" applyNumberFormat="1" applyFont="1" applyBorder="1"/>
    <xf numFmtId="164" fontId="3" fillId="4" borderId="6" xfId="1" applyNumberFormat="1" applyFont="1" applyFill="1" applyBorder="1"/>
    <xf numFmtId="164" fontId="3" fillId="4" borderId="4" xfId="1" applyNumberFormat="1" applyFont="1" applyFill="1" applyBorder="1"/>
    <xf numFmtId="164" fontId="3" fillId="4" borderId="2" xfId="1" applyNumberFormat="1" applyFont="1" applyFill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3" fillId="4" borderId="5" xfId="1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0" fontId="2" fillId="9" borderId="1" xfId="0" applyFont="1" applyFill="1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11" xfId="0" applyBorder="1"/>
    <xf numFmtId="164" fontId="0" fillId="0" borderId="10" xfId="1" applyNumberFormat="1" applyFont="1" applyBorder="1"/>
    <xf numFmtId="0" fontId="0" fillId="0" borderId="10" xfId="0" applyBorder="1"/>
    <xf numFmtId="164" fontId="0" fillId="0" borderId="11" xfId="1" applyNumberFormat="1" applyFont="1" applyBorder="1"/>
    <xf numFmtId="0" fontId="2" fillId="9" borderId="12" xfId="0" applyFont="1" applyFill="1" applyBorder="1"/>
    <xf numFmtId="164" fontId="2" fillId="9" borderId="13" xfId="1" applyNumberFormat="1" applyFont="1" applyFill="1" applyBorder="1"/>
    <xf numFmtId="0" fontId="2" fillId="9" borderId="13" xfId="0" applyFont="1" applyFill="1" applyBorder="1"/>
    <xf numFmtId="164" fontId="2" fillId="9" borderId="14" xfId="1" applyNumberFormat="1" applyFont="1" applyFill="1" applyBorder="1"/>
    <xf numFmtId="0" fontId="3" fillId="7" borderId="1" xfId="0" applyFont="1" applyFill="1" applyBorder="1"/>
    <xf numFmtId="0" fontId="3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MARZO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Hoja1!$B$5:$D$5</c:f>
              <c:numCache>
                <c:formatCode>0.0%</c:formatCode>
                <c:ptCount val="3"/>
                <c:pt idx="0">
                  <c:v>2.5985663082437275E-2</c:v>
                </c:pt>
                <c:pt idx="1">
                  <c:v>9.9462365591397844E-2</c:v>
                </c:pt>
                <c:pt idx="2">
                  <c:v>4.9283154121863799E-2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abSelected="1" workbookViewId="0">
      <selection activeCell="D28" sqref="D28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11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38" t="s">
        <v>51</v>
      </c>
      <c r="M3" s="1"/>
    </row>
    <row r="4" spans="1:13" ht="15.75" x14ac:dyDescent="0.25">
      <c r="A4" s="2"/>
      <c r="M4" s="1"/>
    </row>
    <row r="6" spans="1:13" ht="45" x14ac:dyDescent="0.25">
      <c r="A6" s="27" t="s">
        <v>5</v>
      </c>
      <c r="B6" s="28" t="s">
        <v>1</v>
      </c>
      <c r="C6" s="28" t="s">
        <v>6</v>
      </c>
      <c r="D6" s="28" t="s">
        <v>13</v>
      </c>
      <c r="E6" s="28" t="s">
        <v>7</v>
      </c>
      <c r="F6" s="28" t="s">
        <v>14</v>
      </c>
      <c r="G6" s="28" t="s">
        <v>8</v>
      </c>
      <c r="H6" s="28" t="s">
        <v>15</v>
      </c>
      <c r="I6" s="28" t="s">
        <v>9</v>
      </c>
      <c r="J6" s="28" t="s">
        <v>16</v>
      </c>
    </row>
    <row r="7" spans="1:13" x14ac:dyDescent="0.25">
      <c r="A7" s="5" t="s">
        <v>2</v>
      </c>
      <c r="B7" s="6">
        <v>514</v>
      </c>
      <c r="C7" s="6">
        <v>8</v>
      </c>
      <c r="D7" s="23">
        <f>C7/B7</f>
        <v>1.556420233463035E-2</v>
      </c>
      <c r="E7" s="6">
        <v>16</v>
      </c>
      <c r="F7" s="23">
        <f>E7/B7</f>
        <v>3.1128404669260701E-2</v>
      </c>
      <c r="G7" s="7">
        <v>44</v>
      </c>
      <c r="H7" s="23">
        <f>G7/B7</f>
        <v>8.5603112840466927E-2</v>
      </c>
      <c r="I7" s="6">
        <v>32</v>
      </c>
      <c r="J7" s="22">
        <f>I7/B7</f>
        <v>6.2256809338521402E-2</v>
      </c>
    </row>
    <row r="8" spans="1:13" x14ac:dyDescent="0.25">
      <c r="A8" s="8" t="s">
        <v>31</v>
      </c>
      <c r="B8" s="9">
        <v>280</v>
      </c>
      <c r="C8" s="9">
        <v>7</v>
      </c>
      <c r="D8" s="24">
        <f t="shared" ref="D8:D22" si="0">C8/B8</f>
        <v>2.5000000000000001E-2</v>
      </c>
      <c r="E8" s="9">
        <v>13</v>
      </c>
      <c r="F8" s="24">
        <f t="shared" ref="F8:F22" si="1">E8/B8</f>
        <v>4.642857142857143E-2</v>
      </c>
      <c r="G8" s="10">
        <v>21</v>
      </c>
      <c r="H8" s="24">
        <f t="shared" ref="H8:H22" si="2">G8/B8</f>
        <v>7.4999999999999997E-2</v>
      </c>
      <c r="I8" s="9">
        <v>17</v>
      </c>
      <c r="J8" s="19">
        <f t="shared" ref="J8:J22" si="3">I8/B8</f>
        <v>6.0714285714285714E-2</v>
      </c>
    </row>
    <row r="9" spans="1:13" x14ac:dyDescent="0.25">
      <c r="A9" s="11" t="s">
        <v>35</v>
      </c>
      <c r="B9" s="12">
        <v>116</v>
      </c>
      <c r="C9" s="12">
        <v>1</v>
      </c>
      <c r="D9" s="25">
        <f t="shared" si="0"/>
        <v>8.6206896551724137E-3</v>
      </c>
      <c r="E9" s="12">
        <v>0</v>
      </c>
      <c r="F9" s="25">
        <f t="shared" si="1"/>
        <v>0</v>
      </c>
      <c r="G9" s="13">
        <v>6</v>
      </c>
      <c r="H9" s="25">
        <f t="shared" si="2"/>
        <v>5.1724137931034482E-2</v>
      </c>
      <c r="I9" s="12">
        <v>9</v>
      </c>
      <c r="J9" s="20">
        <f t="shared" si="3"/>
        <v>7.7586206896551727E-2</v>
      </c>
    </row>
    <row r="10" spans="1:13" x14ac:dyDescent="0.25">
      <c r="A10" s="8" t="s">
        <v>36</v>
      </c>
      <c r="B10" s="9">
        <v>28</v>
      </c>
      <c r="C10" s="9">
        <v>0</v>
      </c>
      <c r="D10" s="24">
        <f t="shared" si="0"/>
        <v>0</v>
      </c>
      <c r="E10" s="9">
        <v>0</v>
      </c>
      <c r="F10" s="24">
        <f t="shared" si="1"/>
        <v>0</v>
      </c>
      <c r="G10" s="10">
        <v>3</v>
      </c>
      <c r="H10" s="24">
        <f t="shared" si="2"/>
        <v>0.10714285714285714</v>
      </c>
      <c r="I10" s="9">
        <v>3</v>
      </c>
      <c r="J10" s="19">
        <f t="shared" si="3"/>
        <v>0.10714285714285714</v>
      </c>
    </row>
    <row r="11" spans="1:13" x14ac:dyDescent="0.25">
      <c r="A11" s="11" t="s">
        <v>40</v>
      </c>
      <c r="B11" s="12">
        <v>90</v>
      </c>
      <c r="C11" s="12">
        <v>0</v>
      </c>
      <c r="D11" s="25">
        <f t="shared" si="0"/>
        <v>0</v>
      </c>
      <c r="E11" s="12">
        <v>3</v>
      </c>
      <c r="F11" s="25">
        <f t="shared" si="1"/>
        <v>3.3333333333333333E-2</v>
      </c>
      <c r="G11" s="13">
        <v>14</v>
      </c>
      <c r="H11" s="25">
        <f t="shared" si="2"/>
        <v>0.15555555555555556</v>
      </c>
      <c r="I11" s="12">
        <v>3</v>
      </c>
      <c r="J11" s="20">
        <f t="shared" si="3"/>
        <v>3.3333333333333333E-2</v>
      </c>
    </row>
    <row r="12" spans="1:13" x14ac:dyDescent="0.25">
      <c r="A12" s="14" t="s">
        <v>3</v>
      </c>
      <c r="B12" s="15">
        <v>204</v>
      </c>
      <c r="C12" s="15">
        <v>0</v>
      </c>
      <c r="D12" s="26">
        <f t="shared" si="0"/>
        <v>0</v>
      </c>
      <c r="E12" s="15">
        <v>5</v>
      </c>
      <c r="F12" s="26">
        <f t="shared" si="1"/>
        <v>2.4509803921568627E-2</v>
      </c>
      <c r="G12" s="16">
        <v>29</v>
      </c>
      <c r="H12" s="26">
        <f t="shared" si="2"/>
        <v>0.14215686274509803</v>
      </c>
      <c r="I12" s="15">
        <v>8</v>
      </c>
      <c r="J12" s="21">
        <f t="shared" si="3"/>
        <v>3.9215686274509803E-2</v>
      </c>
    </row>
    <row r="13" spans="1:13" x14ac:dyDescent="0.25">
      <c r="A13" s="11" t="s">
        <v>29</v>
      </c>
      <c r="B13" s="12">
        <v>184</v>
      </c>
      <c r="C13" s="12">
        <v>0</v>
      </c>
      <c r="D13" s="25">
        <f t="shared" si="0"/>
        <v>0</v>
      </c>
      <c r="E13" s="12">
        <v>4</v>
      </c>
      <c r="F13" s="25">
        <f t="shared" si="1"/>
        <v>2.1739130434782608E-2</v>
      </c>
      <c r="G13" s="13">
        <v>28</v>
      </c>
      <c r="H13" s="25">
        <f t="shared" si="2"/>
        <v>0.15217391304347827</v>
      </c>
      <c r="I13" s="12">
        <v>7</v>
      </c>
      <c r="J13" s="20">
        <f t="shared" si="3"/>
        <v>3.8043478260869568E-2</v>
      </c>
    </row>
    <row r="14" spans="1:13" x14ac:dyDescent="0.25">
      <c r="A14" s="8" t="s">
        <v>43</v>
      </c>
      <c r="B14" s="9">
        <v>11</v>
      </c>
      <c r="C14" s="9">
        <v>0</v>
      </c>
      <c r="D14" s="24">
        <f t="shared" si="0"/>
        <v>0</v>
      </c>
      <c r="E14" s="9">
        <v>0</v>
      </c>
      <c r="F14" s="24">
        <f t="shared" si="1"/>
        <v>0</v>
      </c>
      <c r="G14" s="10">
        <v>0</v>
      </c>
      <c r="H14" s="24">
        <f t="shared" si="2"/>
        <v>0</v>
      </c>
      <c r="I14" s="9">
        <v>0</v>
      </c>
      <c r="J14" s="19">
        <f t="shared" si="3"/>
        <v>0</v>
      </c>
    </row>
    <row r="15" spans="1:13" x14ac:dyDescent="0.25">
      <c r="A15" s="11" t="s">
        <v>45</v>
      </c>
      <c r="B15" s="12">
        <v>5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1</v>
      </c>
      <c r="H15" s="25">
        <f t="shared" si="2"/>
        <v>0.2</v>
      </c>
      <c r="I15" s="12">
        <v>0</v>
      </c>
      <c r="J15" s="20">
        <f t="shared" si="3"/>
        <v>0</v>
      </c>
    </row>
    <row r="16" spans="1:13" x14ac:dyDescent="0.25">
      <c r="A16" s="8" t="s">
        <v>44</v>
      </c>
      <c r="B16" s="9">
        <v>4</v>
      </c>
      <c r="C16" s="9">
        <v>0</v>
      </c>
      <c r="D16" s="24">
        <f t="shared" si="0"/>
        <v>0</v>
      </c>
      <c r="E16" s="9">
        <v>1</v>
      </c>
      <c r="F16" s="24">
        <f t="shared" si="1"/>
        <v>0.25</v>
      </c>
      <c r="G16" s="10">
        <v>0</v>
      </c>
      <c r="H16" s="24">
        <f t="shared" si="2"/>
        <v>0</v>
      </c>
      <c r="I16" s="9">
        <v>1</v>
      </c>
      <c r="J16" s="19">
        <f t="shared" si="3"/>
        <v>0.25</v>
      </c>
    </row>
    <row r="17" spans="1:10" x14ac:dyDescent="0.25">
      <c r="A17" s="5" t="s">
        <v>4</v>
      </c>
      <c r="B17" s="6">
        <v>398</v>
      </c>
      <c r="C17" s="6">
        <v>1</v>
      </c>
      <c r="D17" s="23">
        <f t="shared" si="0"/>
        <v>2.5125628140703518E-3</v>
      </c>
      <c r="E17" s="6">
        <v>8</v>
      </c>
      <c r="F17" s="23">
        <f t="shared" si="1"/>
        <v>2.0100502512562814E-2</v>
      </c>
      <c r="G17" s="7">
        <v>38</v>
      </c>
      <c r="H17" s="23">
        <f t="shared" si="2"/>
        <v>9.5477386934673364E-2</v>
      </c>
      <c r="I17" s="6">
        <v>15</v>
      </c>
      <c r="J17" s="22">
        <f t="shared" si="3"/>
        <v>3.7688442211055273E-2</v>
      </c>
    </row>
    <row r="18" spans="1:10" x14ac:dyDescent="0.25">
      <c r="A18" s="8" t="s">
        <v>38</v>
      </c>
      <c r="B18" s="9">
        <v>136</v>
      </c>
      <c r="C18" s="9">
        <v>1</v>
      </c>
      <c r="D18" s="24">
        <f t="shared" si="0"/>
        <v>7.3529411764705881E-3</v>
      </c>
      <c r="E18" s="9">
        <v>1</v>
      </c>
      <c r="F18" s="24">
        <f t="shared" si="1"/>
        <v>7.3529411764705881E-3</v>
      </c>
      <c r="G18" s="10">
        <v>15</v>
      </c>
      <c r="H18" s="24">
        <f t="shared" si="2"/>
        <v>0.11029411764705882</v>
      </c>
      <c r="I18" s="9">
        <v>6</v>
      </c>
      <c r="J18" s="19">
        <f t="shared" si="3"/>
        <v>4.4117647058823532E-2</v>
      </c>
    </row>
    <row r="19" spans="1:10" x14ac:dyDescent="0.25">
      <c r="A19" s="11" t="s">
        <v>39</v>
      </c>
      <c r="B19" s="12">
        <v>177</v>
      </c>
      <c r="C19" s="12">
        <v>0</v>
      </c>
      <c r="D19" s="25">
        <f t="shared" si="0"/>
        <v>0</v>
      </c>
      <c r="E19" s="12">
        <v>5</v>
      </c>
      <c r="F19" s="25">
        <f t="shared" si="1"/>
        <v>2.8248587570621469E-2</v>
      </c>
      <c r="G19" s="13">
        <v>14</v>
      </c>
      <c r="H19" s="25">
        <f t="shared" si="2"/>
        <v>7.909604519774012E-2</v>
      </c>
      <c r="I19" s="12">
        <v>4</v>
      </c>
      <c r="J19" s="20">
        <f t="shared" si="3"/>
        <v>2.2598870056497175E-2</v>
      </c>
    </row>
    <row r="20" spans="1:10" x14ac:dyDescent="0.25">
      <c r="A20" s="8" t="s">
        <v>42</v>
      </c>
      <c r="B20" s="9">
        <v>37</v>
      </c>
      <c r="C20" s="9">
        <v>0</v>
      </c>
      <c r="D20" s="24">
        <f t="shared" si="0"/>
        <v>0</v>
      </c>
      <c r="E20" s="9">
        <v>1</v>
      </c>
      <c r="F20" s="24">
        <f t="shared" si="1"/>
        <v>2.7027027027027029E-2</v>
      </c>
      <c r="G20" s="10">
        <v>3</v>
      </c>
      <c r="H20" s="24">
        <f t="shared" si="2"/>
        <v>8.1081081081081086E-2</v>
      </c>
      <c r="I20" s="9">
        <v>2</v>
      </c>
      <c r="J20" s="19">
        <f t="shared" si="3"/>
        <v>5.4054054054054057E-2</v>
      </c>
    </row>
    <row r="21" spans="1:10" x14ac:dyDescent="0.25">
      <c r="A21" s="11" t="s">
        <v>41</v>
      </c>
      <c r="B21" s="41">
        <v>48</v>
      </c>
      <c r="C21" s="41">
        <v>0</v>
      </c>
      <c r="D21" s="42">
        <f t="shared" si="0"/>
        <v>0</v>
      </c>
      <c r="E21" s="41">
        <v>1</v>
      </c>
      <c r="F21" s="42">
        <f t="shared" si="1"/>
        <v>2.0833333333333332E-2</v>
      </c>
      <c r="G21" s="43">
        <v>6</v>
      </c>
      <c r="H21" s="42">
        <f t="shared" si="2"/>
        <v>0.125</v>
      </c>
      <c r="I21" s="41">
        <v>3</v>
      </c>
      <c r="J21" s="44">
        <f t="shared" si="3"/>
        <v>6.25E-2</v>
      </c>
    </row>
    <row r="22" spans="1:10" x14ac:dyDescent="0.25">
      <c r="A22" s="39" t="s">
        <v>47</v>
      </c>
      <c r="B22" s="45">
        <v>1116</v>
      </c>
      <c r="C22" s="45">
        <v>9</v>
      </c>
      <c r="D22" s="46">
        <f t="shared" si="0"/>
        <v>8.0645161290322578E-3</v>
      </c>
      <c r="E22" s="45">
        <v>29</v>
      </c>
      <c r="F22" s="46">
        <f t="shared" si="1"/>
        <v>2.5985663082437275E-2</v>
      </c>
      <c r="G22" s="47">
        <v>111</v>
      </c>
      <c r="H22" s="46">
        <f t="shared" si="2"/>
        <v>9.9462365591397844E-2</v>
      </c>
      <c r="I22" s="45">
        <v>55</v>
      </c>
      <c r="J22" s="48">
        <f t="shared" si="3"/>
        <v>4.9283154121863799E-2</v>
      </c>
    </row>
    <row r="23" spans="1:10" x14ac:dyDescent="0.25">
      <c r="A23" s="30" t="s">
        <v>18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370</v>
      </c>
      <c r="C28" s="4">
        <f t="shared" ref="C28:I28" si="4">C8+C11</f>
        <v>7</v>
      </c>
      <c r="D28" s="29">
        <f t="shared" ref="D28:D34" si="5">C28/B28</f>
        <v>1.891891891891892E-2</v>
      </c>
      <c r="E28" s="4">
        <f t="shared" si="4"/>
        <v>16</v>
      </c>
      <c r="F28" s="29">
        <f t="shared" ref="F28:F34" si="6">E28/B28</f>
        <v>4.3243243243243246E-2</v>
      </c>
      <c r="G28" s="4">
        <f t="shared" si="4"/>
        <v>35</v>
      </c>
      <c r="H28" s="29">
        <f t="shared" ref="H28:H34" si="7">G28/B28</f>
        <v>9.45945945945946E-2</v>
      </c>
      <c r="I28" s="4">
        <f t="shared" si="4"/>
        <v>20</v>
      </c>
      <c r="J28" s="29">
        <f t="shared" ref="J28:J34" si="8">I28/B28</f>
        <v>5.4054054054054057E-2</v>
      </c>
    </row>
    <row r="29" spans="1:10" ht="15.75" x14ac:dyDescent="0.25">
      <c r="A29" s="34" t="s">
        <v>21</v>
      </c>
      <c r="B29" s="4">
        <f>B12</f>
        <v>204</v>
      </c>
      <c r="C29" s="4">
        <f t="shared" ref="C29:I29" si="9">C12</f>
        <v>0</v>
      </c>
      <c r="D29" s="29">
        <f t="shared" si="5"/>
        <v>0</v>
      </c>
      <c r="E29" s="4">
        <f t="shared" si="9"/>
        <v>5</v>
      </c>
      <c r="F29" s="29">
        <f t="shared" si="6"/>
        <v>2.4509803921568627E-2</v>
      </c>
      <c r="G29" s="4">
        <f t="shared" si="9"/>
        <v>29</v>
      </c>
      <c r="H29" s="29">
        <f t="shared" si="7"/>
        <v>0.14215686274509803</v>
      </c>
      <c r="I29" s="4">
        <f t="shared" si="9"/>
        <v>8</v>
      </c>
      <c r="J29" s="29">
        <f t="shared" si="8"/>
        <v>3.9215686274509803E-2</v>
      </c>
    </row>
    <row r="30" spans="1:10" ht="15.75" x14ac:dyDescent="0.25">
      <c r="A30" s="33" t="s">
        <v>22</v>
      </c>
      <c r="B30" s="4">
        <f>B18+B20+B21</f>
        <v>221</v>
      </c>
      <c r="C30" s="4">
        <f t="shared" ref="C30:I30" si="10">C18+C20+C21</f>
        <v>1</v>
      </c>
      <c r="D30" s="29">
        <f t="shared" si="5"/>
        <v>4.5248868778280547E-3</v>
      </c>
      <c r="E30" s="4">
        <f t="shared" si="10"/>
        <v>3</v>
      </c>
      <c r="F30" s="29">
        <f t="shared" si="6"/>
        <v>1.3574660633484163E-2</v>
      </c>
      <c r="G30" s="4">
        <f t="shared" si="10"/>
        <v>24</v>
      </c>
      <c r="H30" s="29">
        <f t="shared" si="7"/>
        <v>0.10859728506787331</v>
      </c>
      <c r="I30" s="4">
        <f t="shared" si="10"/>
        <v>11</v>
      </c>
      <c r="J30" s="29">
        <f t="shared" si="8"/>
        <v>4.9773755656108594E-2</v>
      </c>
    </row>
    <row r="31" spans="1:10" ht="15.75" x14ac:dyDescent="0.25">
      <c r="A31" s="34" t="s">
        <v>23</v>
      </c>
      <c r="B31" s="4">
        <f>B9</f>
        <v>116</v>
      </c>
      <c r="C31" s="4">
        <f t="shared" ref="C31:I32" si="11">C9</f>
        <v>1</v>
      </c>
      <c r="D31" s="29">
        <f t="shared" si="5"/>
        <v>8.6206896551724137E-3</v>
      </c>
      <c r="E31" s="4">
        <f t="shared" si="11"/>
        <v>0</v>
      </c>
      <c r="F31" s="29">
        <f t="shared" si="6"/>
        <v>0</v>
      </c>
      <c r="G31" s="4">
        <f t="shared" si="11"/>
        <v>6</v>
      </c>
      <c r="H31" s="29">
        <f t="shared" si="7"/>
        <v>5.1724137931034482E-2</v>
      </c>
      <c r="I31" s="4">
        <f t="shared" si="11"/>
        <v>9</v>
      </c>
      <c r="J31" s="29">
        <f t="shared" si="8"/>
        <v>7.7586206896551727E-2</v>
      </c>
    </row>
    <row r="32" spans="1:10" ht="15.75" x14ac:dyDescent="0.25">
      <c r="A32" s="34" t="s">
        <v>24</v>
      </c>
      <c r="B32" s="4">
        <f>B10</f>
        <v>28</v>
      </c>
      <c r="C32" s="4">
        <f t="shared" si="11"/>
        <v>0</v>
      </c>
      <c r="D32" s="29">
        <f t="shared" si="5"/>
        <v>0</v>
      </c>
      <c r="E32" s="4">
        <f t="shared" si="11"/>
        <v>0</v>
      </c>
      <c r="F32" s="29">
        <f t="shared" si="6"/>
        <v>0</v>
      </c>
      <c r="G32" s="4">
        <f t="shared" si="11"/>
        <v>3</v>
      </c>
      <c r="H32" s="29">
        <f t="shared" si="7"/>
        <v>0.10714285714285714</v>
      </c>
      <c r="I32" s="4">
        <f t="shared" si="11"/>
        <v>3</v>
      </c>
      <c r="J32" s="29">
        <f t="shared" si="8"/>
        <v>0.10714285714285714</v>
      </c>
    </row>
    <row r="33" spans="1:10" ht="15.75" x14ac:dyDescent="0.25">
      <c r="A33" s="34" t="s">
        <v>25</v>
      </c>
      <c r="B33" s="4">
        <f>B19</f>
        <v>177</v>
      </c>
      <c r="C33" s="4">
        <f t="shared" ref="C33:I33" si="12">C19</f>
        <v>0</v>
      </c>
      <c r="D33" s="29">
        <f t="shared" si="5"/>
        <v>0</v>
      </c>
      <c r="E33" s="4">
        <f t="shared" si="12"/>
        <v>5</v>
      </c>
      <c r="F33" s="29">
        <f t="shared" si="6"/>
        <v>2.8248587570621469E-2</v>
      </c>
      <c r="G33" s="4">
        <f t="shared" si="12"/>
        <v>14</v>
      </c>
      <c r="H33" s="29">
        <f t="shared" si="7"/>
        <v>7.909604519774012E-2</v>
      </c>
      <c r="I33" s="4">
        <f t="shared" si="12"/>
        <v>4</v>
      </c>
      <c r="J33" s="29">
        <f t="shared" si="8"/>
        <v>2.2598870056497175E-2</v>
      </c>
    </row>
    <row r="34" spans="1:10" x14ac:dyDescent="0.25">
      <c r="A34" s="35" t="s">
        <v>26</v>
      </c>
      <c r="B34" s="36">
        <f>SUM(B28:B33)</f>
        <v>1116</v>
      </c>
      <c r="C34" s="36">
        <f t="shared" ref="C34:I34" si="13">SUM(C28:C33)</f>
        <v>9</v>
      </c>
      <c r="D34" s="37">
        <f t="shared" si="5"/>
        <v>8.0645161290322578E-3</v>
      </c>
      <c r="E34" s="36">
        <f t="shared" si="13"/>
        <v>29</v>
      </c>
      <c r="F34" s="37">
        <f t="shared" si="6"/>
        <v>2.5985663082437275E-2</v>
      </c>
      <c r="G34" s="36">
        <f t="shared" si="13"/>
        <v>111</v>
      </c>
      <c r="H34" s="37">
        <f t="shared" si="7"/>
        <v>9.9462365591397844E-2</v>
      </c>
      <c r="I34" s="36">
        <f t="shared" si="13"/>
        <v>55</v>
      </c>
      <c r="J34" s="37">
        <f t="shared" si="8"/>
        <v>4.9283154121863799E-2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workbookViewId="0">
      <selection activeCell="A14" sqref="A14"/>
    </sheetView>
  </sheetViews>
  <sheetFormatPr baseColWidth="10" defaultRowHeight="15" x14ac:dyDescent="0.25"/>
  <cols>
    <col min="1" max="1" width="23.5703125" customWidth="1"/>
    <col min="2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17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38" t="s">
        <v>51</v>
      </c>
      <c r="P3" s="1"/>
    </row>
    <row r="4" spans="1:16" ht="15.75" x14ac:dyDescent="0.25">
      <c r="A4" s="2"/>
      <c r="P4" s="1"/>
    </row>
    <row r="6" spans="1:16" ht="45" x14ac:dyDescent="0.25">
      <c r="A6" s="17" t="s">
        <v>5</v>
      </c>
      <c r="B6" s="17" t="s">
        <v>1</v>
      </c>
      <c r="C6" s="18" t="s">
        <v>6</v>
      </c>
      <c r="D6" s="18" t="s">
        <v>13</v>
      </c>
      <c r="E6" s="18" t="s">
        <v>7</v>
      </c>
      <c r="F6" s="18" t="s">
        <v>14</v>
      </c>
      <c r="G6" s="18" t="s">
        <v>8</v>
      </c>
      <c r="H6" s="18" t="s">
        <v>15</v>
      </c>
      <c r="I6" s="18" t="s">
        <v>9</v>
      </c>
      <c r="J6" s="18" t="s">
        <v>16</v>
      </c>
    </row>
    <row r="7" spans="1:16" x14ac:dyDescent="0.25">
      <c r="A7" s="5" t="s">
        <v>2</v>
      </c>
      <c r="B7" s="6">
        <v>749</v>
      </c>
      <c r="C7" s="6">
        <v>14</v>
      </c>
      <c r="D7" s="23">
        <f>C7/B7</f>
        <v>1.8691588785046728E-2</v>
      </c>
      <c r="E7" s="6">
        <v>23</v>
      </c>
      <c r="F7" s="23">
        <f>E7/B7</f>
        <v>3.0707610146862484E-2</v>
      </c>
      <c r="G7" s="7">
        <v>59</v>
      </c>
      <c r="H7" s="23">
        <f>G7/B7</f>
        <v>7.8771695594125501E-2</v>
      </c>
      <c r="I7" s="6">
        <v>41</v>
      </c>
      <c r="J7" s="22">
        <f>I7/B7</f>
        <v>5.4739652870493989E-2</v>
      </c>
    </row>
    <row r="8" spans="1:16" x14ac:dyDescent="0.25">
      <c r="A8" s="8" t="s">
        <v>31</v>
      </c>
      <c r="B8" s="9">
        <v>447</v>
      </c>
      <c r="C8" s="9">
        <v>13</v>
      </c>
      <c r="D8" s="24">
        <f t="shared" ref="D8:D22" si="0">C8/B8</f>
        <v>2.9082774049217001E-2</v>
      </c>
      <c r="E8" s="9">
        <v>16</v>
      </c>
      <c r="F8" s="24">
        <f t="shared" ref="F8:F22" si="1">E8/B8</f>
        <v>3.5794183445190156E-2</v>
      </c>
      <c r="G8" s="10">
        <v>27</v>
      </c>
      <c r="H8" s="24">
        <f t="shared" ref="H8:H22" si="2">G8/B8</f>
        <v>6.0402684563758392E-2</v>
      </c>
      <c r="I8" s="9">
        <v>22</v>
      </c>
      <c r="J8" s="19">
        <f t="shared" ref="J8:J22" si="3">I8/B8</f>
        <v>4.9217002237136466E-2</v>
      </c>
    </row>
    <row r="9" spans="1:16" x14ac:dyDescent="0.25">
      <c r="A9" s="11" t="s">
        <v>35</v>
      </c>
      <c r="B9" s="12">
        <v>121</v>
      </c>
      <c r="C9" s="12">
        <v>1</v>
      </c>
      <c r="D9" s="25">
        <f t="shared" si="0"/>
        <v>8.2644628099173556E-3</v>
      </c>
      <c r="E9" s="12">
        <v>1</v>
      </c>
      <c r="F9" s="25">
        <f t="shared" si="1"/>
        <v>8.2644628099173556E-3</v>
      </c>
      <c r="G9" s="13">
        <v>6</v>
      </c>
      <c r="H9" s="25">
        <f t="shared" si="2"/>
        <v>4.9586776859504134E-2</v>
      </c>
      <c r="I9" s="12">
        <v>9</v>
      </c>
      <c r="J9" s="20">
        <f t="shared" si="3"/>
        <v>7.43801652892562E-2</v>
      </c>
    </row>
    <row r="10" spans="1:16" x14ac:dyDescent="0.25">
      <c r="A10" s="8" t="s">
        <v>36</v>
      </c>
      <c r="B10" s="9">
        <v>50</v>
      </c>
      <c r="C10" s="9">
        <v>0</v>
      </c>
      <c r="D10" s="24">
        <f t="shared" si="0"/>
        <v>0</v>
      </c>
      <c r="E10" s="9">
        <v>1</v>
      </c>
      <c r="F10" s="24">
        <f t="shared" si="1"/>
        <v>0.02</v>
      </c>
      <c r="G10" s="10">
        <v>4</v>
      </c>
      <c r="H10" s="24">
        <f t="shared" si="2"/>
        <v>0.08</v>
      </c>
      <c r="I10" s="9">
        <v>5</v>
      </c>
      <c r="J10" s="19">
        <f t="shared" si="3"/>
        <v>0.1</v>
      </c>
    </row>
    <row r="11" spans="1:16" x14ac:dyDescent="0.25">
      <c r="A11" s="11" t="s">
        <v>40</v>
      </c>
      <c r="B11" s="12">
        <v>131</v>
      </c>
      <c r="C11" s="12">
        <v>0</v>
      </c>
      <c r="D11" s="25">
        <f t="shared" si="0"/>
        <v>0</v>
      </c>
      <c r="E11" s="12">
        <v>5</v>
      </c>
      <c r="F11" s="25">
        <f t="shared" si="1"/>
        <v>3.8167938931297711E-2</v>
      </c>
      <c r="G11" s="13">
        <v>22</v>
      </c>
      <c r="H11" s="25">
        <f t="shared" si="2"/>
        <v>0.16793893129770993</v>
      </c>
      <c r="I11" s="12">
        <v>5</v>
      </c>
      <c r="J11" s="20">
        <f t="shared" si="3"/>
        <v>3.8167938931297711E-2</v>
      </c>
    </row>
    <row r="12" spans="1:16" x14ac:dyDescent="0.25">
      <c r="A12" s="14" t="s">
        <v>3</v>
      </c>
      <c r="B12" s="15">
        <v>310</v>
      </c>
      <c r="C12" s="15">
        <v>1</v>
      </c>
      <c r="D12" s="26">
        <f t="shared" si="0"/>
        <v>3.2258064516129032E-3</v>
      </c>
      <c r="E12" s="15">
        <v>7</v>
      </c>
      <c r="F12" s="26">
        <f t="shared" si="1"/>
        <v>2.2580645161290321E-2</v>
      </c>
      <c r="G12" s="16">
        <v>49</v>
      </c>
      <c r="H12" s="26">
        <f t="shared" si="2"/>
        <v>0.15806451612903225</v>
      </c>
      <c r="I12" s="15">
        <v>9</v>
      </c>
      <c r="J12" s="21">
        <f t="shared" si="3"/>
        <v>2.903225806451613E-2</v>
      </c>
    </row>
    <row r="13" spans="1:16" x14ac:dyDescent="0.25">
      <c r="A13" s="11" t="s">
        <v>29</v>
      </c>
      <c r="B13" s="12">
        <v>272</v>
      </c>
      <c r="C13" s="12">
        <v>1</v>
      </c>
      <c r="D13" s="25">
        <f t="shared" si="0"/>
        <v>3.6764705882352941E-3</v>
      </c>
      <c r="E13" s="12">
        <v>6</v>
      </c>
      <c r="F13" s="25">
        <f t="shared" si="1"/>
        <v>2.2058823529411766E-2</v>
      </c>
      <c r="G13" s="13">
        <v>43</v>
      </c>
      <c r="H13" s="25">
        <f t="shared" si="2"/>
        <v>0.15808823529411764</v>
      </c>
      <c r="I13" s="12">
        <v>8</v>
      </c>
      <c r="J13" s="20">
        <f t="shared" si="3"/>
        <v>2.9411764705882353E-2</v>
      </c>
    </row>
    <row r="14" spans="1:16" x14ac:dyDescent="0.25">
      <c r="A14" s="8" t="s">
        <v>43</v>
      </c>
      <c r="B14" s="9">
        <v>25</v>
      </c>
      <c r="C14" s="9">
        <v>0</v>
      </c>
      <c r="D14" s="24">
        <f t="shared" si="0"/>
        <v>0</v>
      </c>
      <c r="E14" s="9">
        <v>0</v>
      </c>
      <c r="F14" s="24">
        <f t="shared" si="1"/>
        <v>0</v>
      </c>
      <c r="G14" s="10">
        <v>5</v>
      </c>
      <c r="H14" s="24">
        <f t="shared" si="2"/>
        <v>0.2</v>
      </c>
      <c r="I14" s="9">
        <v>0</v>
      </c>
      <c r="J14" s="19">
        <f t="shared" si="3"/>
        <v>0</v>
      </c>
    </row>
    <row r="15" spans="1:16" x14ac:dyDescent="0.25">
      <c r="A15" s="11" t="s">
        <v>45</v>
      </c>
      <c r="B15" s="12">
        <v>7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1</v>
      </c>
      <c r="H15" s="25">
        <f t="shared" si="2"/>
        <v>0.14285714285714285</v>
      </c>
      <c r="I15" s="12">
        <v>0</v>
      </c>
      <c r="J15" s="20">
        <f t="shared" si="3"/>
        <v>0</v>
      </c>
    </row>
    <row r="16" spans="1:16" x14ac:dyDescent="0.25">
      <c r="A16" s="8" t="s">
        <v>44</v>
      </c>
      <c r="B16" s="9">
        <v>6</v>
      </c>
      <c r="C16" s="9">
        <v>0</v>
      </c>
      <c r="D16" s="24">
        <f t="shared" si="0"/>
        <v>0</v>
      </c>
      <c r="E16" s="9">
        <v>1</v>
      </c>
      <c r="F16" s="24">
        <f t="shared" si="1"/>
        <v>0.16666666666666666</v>
      </c>
      <c r="G16" s="10">
        <v>0</v>
      </c>
      <c r="H16" s="24">
        <f t="shared" si="2"/>
        <v>0</v>
      </c>
      <c r="I16" s="9">
        <v>1</v>
      </c>
      <c r="J16" s="19">
        <f t="shared" si="3"/>
        <v>0.16666666666666666</v>
      </c>
    </row>
    <row r="17" spans="1:10" x14ac:dyDescent="0.25">
      <c r="A17" s="5" t="s">
        <v>4</v>
      </c>
      <c r="B17" s="6">
        <v>571</v>
      </c>
      <c r="C17" s="6">
        <v>2</v>
      </c>
      <c r="D17" s="23">
        <f t="shared" si="0"/>
        <v>3.5026269702276708E-3</v>
      </c>
      <c r="E17" s="6">
        <v>16</v>
      </c>
      <c r="F17" s="23">
        <f t="shared" si="1"/>
        <v>2.8021015761821366E-2</v>
      </c>
      <c r="G17" s="7">
        <v>51</v>
      </c>
      <c r="H17" s="23">
        <f t="shared" si="2"/>
        <v>8.9316987740805598E-2</v>
      </c>
      <c r="I17" s="6">
        <v>19</v>
      </c>
      <c r="J17" s="22">
        <f t="shared" si="3"/>
        <v>3.3274956217162872E-2</v>
      </c>
    </row>
    <row r="18" spans="1:10" x14ac:dyDescent="0.25">
      <c r="A18" s="8" t="s">
        <v>38</v>
      </c>
      <c r="B18" s="9">
        <v>206</v>
      </c>
      <c r="C18" s="9">
        <v>2</v>
      </c>
      <c r="D18" s="24">
        <f t="shared" si="0"/>
        <v>9.7087378640776691E-3</v>
      </c>
      <c r="E18" s="9">
        <v>4</v>
      </c>
      <c r="F18" s="24">
        <f t="shared" si="1"/>
        <v>1.9417475728155338E-2</v>
      </c>
      <c r="G18" s="10">
        <v>18</v>
      </c>
      <c r="H18" s="24">
        <f t="shared" si="2"/>
        <v>8.7378640776699032E-2</v>
      </c>
      <c r="I18" s="9">
        <v>9</v>
      </c>
      <c r="J18" s="19">
        <f t="shared" si="3"/>
        <v>4.3689320388349516E-2</v>
      </c>
    </row>
    <row r="19" spans="1:10" x14ac:dyDescent="0.25">
      <c r="A19" s="11" t="s">
        <v>39</v>
      </c>
      <c r="B19" s="12">
        <v>238</v>
      </c>
      <c r="C19" s="12">
        <v>0</v>
      </c>
      <c r="D19" s="25">
        <f t="shared" si="0"/>
        <v>0</v>
      </c>
      <c r="E19" s="12">
        <v>8</v>
      </c>
      <c r="F19" s="25">
        <f t="shared" si="1"/>
        <v>3.3613445378151259E-2</v>
      </c>
      <c r="G19" s="13">
        <v>21</v>
      </c>
      <c r="H19" s="25">
        <f t="shared" si="2"/>
        <v>8.8235294117647065E-2</v>
      </c>
      <c r="I19" s="12">
        <v>5</v>
      </c>
      <c r="J19" s="20">
        <f t="shared" si="3"/>
        <v>2.100840336134454E-2</v>
      </c>
    </row>
    <row r="20" spans="1:10" x14ac:dyDescent="0.25">
      <c r="A20" s="8" t="s">
        <v>42</v>
      </c>
      <c r="B20" s="9">
        <v>50</v>
      </c>
      <c r="C20" s="9">
        <v>0</v>
      </c>
      <c r="D20" s="24">
        <f t="shared" si="0"/>
        <v>0</v>
      </c>
      <c r="E20" s="9">
        <v>2</v>
      </c>
      <c r="F20" s="24">
        <f t="shared" si="1"/>
        <v>0.04</v>
      </c>
      <c r="G20" s="10">
        <v>3</v>
      </c>
      <c r="H20" s="24">
        <f t="shared" si="2"/>
        <v>0.06</v>
      </c>
      <c r="I20" s="9">
        <v>2</v>
      </c>
      <c r="J20" s="19">
        <f t="shared" si="3"/>
        <v>0.04</v>
      </c>
    </row>
    <row r="21" spans="1:10" x14ac:dyDescent="0.25">
      <c r="A21" s="40" t="s">
        <v>41</v>
      </c>
      <c r="B21" s="41">
        <v>77</v>
      </c>
      <c r="C21" s="41">
        <v>0</v>
      </c>
      <c r="D21" s="42">
        <f t="shared" si="0"/>
        <v>0</v>
      </c>
      <c r="E21" s="41">
        <v>2</v>
      </c>
      <c r="F21" s="42">
        <f t="shared" si="1"/>
        <v>2.5974025974025976E-2</v>
      </c>
      <c r="G21" s="43">
        <v>9</v>
      </c>
      <c r="H21" s="42">
        <f t="shared" si="2"/>
        <v>0.11688311688311688</v>
      </c>
      <c r="I21" s="41">
        <v>3</v>
      </c>
      <c r="J21" s="44">
        <f t="shared" si="3"/>
        <v>3.896103896103896E-2</v>
      </c>
    </row>
    <row r="22" spans="1:10" x14ac:dyDescent="0.25">
      <c r="A22" s="39" t="s">
        <v>47</v>
      </c>
      <c r="B22" s="45">
        <v>1630</v>
      </c>
      <c r="C22" s="45">
        <v>17</v>
      </c>
      <c r="D22" s="46">
        <f t="shared" si="0"/>
        <v>1.0429447852760737E-2</v>
      </c>
      <c r="E22" s="45">
        <v>46</v>
      </c>
      <c r="F22" s="46">
        <f t="shared" si="1"/>
        <v>2.8220858895705522E-2</v>
      </c>
      <c r="G22" s="47">
        <v>159</v>
      </c>
      <c r="H22" s="46">
        <f t="shared" si="2"/>
        <v>9.7546012269938656E-2</v>
      </c>
      <c r="I22" s="45">
        <v>69</v>
      </c>
      <c r="J22" s="48">
        <f t="shared" si="3"/>
        <v>4.2331288343558281E-2</v>
      </c>
    </row>
    <row r="23" spans="1:10" x14ac:dyDescent="0.25">
      <c r="A23" s="3" t="s">
        <v>12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578</v>
      </c>
      <c r="C28" s="4">
        <f t="shared" ref="C28:I28" si="4">C8+C11</f>
        <v>13</v>
      </c>
      <c r="D28" s="29">
        <f t="shared" ref="D28:D34" si="5">C28/B28</f>
        <v>2.2491349480968859E-2</v>
      </c>
      <c r="E28" s="4">
        <f t="shared" si="4"/>
        <v>21</v>
      </c>
      <c r="F28" s="29">
        <f t="shared" ref="F28:F34" si="6">E28/B28</f>
        <v>3.6332179930795849E-2</v>
      </c>
      <c r="G28" s="4">
        <f t="shared" si="4"/>
        <v>49</v>
      </c>
      <c r="H28" s="29">
        <f t="shared" ref="H28:H34" si="7">G28/B28</f>
        <v>8.4775086505190306E-2</v>
      </c>
      <c r="I28" s="4">
        <f t="shared" si="4"/>
        <v>27</v>
      </c>
      <c r="J28" s="29">
        <f t="shared" ref="J28:J34" si="8">I28/B28</f>
        <v>4.6712802768166091E-2</v>
      </c>
    </row>
    <row r="29" spans="1:10" ht="15.75" x14ac:dyDescent="0.25">
      <c r="A29" s="34" t="s">
        <v>21</v>
      </c>
      <c r="B29" s="4">
        <f>B12</f>
        <v>310</v>
      </c>
      <c r="C29" s="4">
        <f t="shared" ref="C29:I29" si="9">C12</f>
        <v>1</v>
      </c>
      <c r="D29" s="29">
        <f t="shared" si="5"/>
        <v>3.2258064516129032E-3</v>
      </c>
      <c r="E29" s="4">
        <f t="shared" si="9"/>
        <v>7</v>
      </c>
      <c r="F29" s="29">
        <f t="shared" si="6"/>
        <v>2.2580645161290321E-2</v>
      </c>
      <c r="G29" s="4">
        <f t="shared" si="9"/>
        <v>49</v>
      </c>
      <c r="H29" s="29">
        <f t="shared" si="7"/>
        <v>0.15806451612903225</v>
      </c>
      <c r="I29" s="4">
        <f t="shared" si="9"/>
        <v>9</v>
      </c>
      <c r="J29" s="29">
        <f t="shared" si="8"/>
        <v>2.903225806451613E-2</v>
      </c>
    </row>
    <row r="30" spans="1:10" ht="15.75" x14ac:dyDescent="0.25">
      <c r="A30" s="33" t="s">
        <v>22</v>
      </c>
      <c r="B30" s="4">
        <f>B18+B20+B21</f>
        <v>333</v>
      </c>
      <c r="C30" s="4">
        <f t="shared" ref="C30:I30" si="10">C18+C20+C21</f>
        <v>2</v>
      </c>
      <c r="D30" s="29">
        <f t="shared" si="5"/>
        <v>6.006006006006006E-3</v>
      </c>
      <c r="E30" s="4">
        <f t="shared" si="10"/>
        <v>8</v>
      </c>
      <c r="F30" s="29">
        <f t="shared" si="6"/>
        <v>2.4024024024024024E-2</v>
      </c>
      <c r="G30" s="4">
        <f t="shared" si="10"/>
        <v>30</v>
      </c>
      <c r="H30" s="29">
        <f t="shared" si="7"/>
        <v>9.0090090090090086E-2</v>
      </c>
      <c r="I30" s="4">
        <f t="shared" si="10"/>
        <v>14</v>
      </c>
      <c r="J30" s="29">
        <f t="shared" si="8"/>
        <v>4.2042042042042045E-2</v>
      </c>
    </row>
    <row r="31" spans="1:10" ht="15.75" x14ac:dyDescent="0.25">
      <c r="A31" s="34" t="s">
        <v>23</v>
      </c>
      <c r="B31" s="4">
        <f>B9</f>
        <v>121</v>
      </c>
      <c r="C31" s="4">
        <f t="shared" ref="C31:I32" si="11">C9</f>
        <v>1</v>
      </c>
      <c r="D31" s="29">
        <f t="shared" si="5"/>
        <v>8.2644628099173556E-3</v>
      </c>
      <c r="E31" s="4">
        <f t="shared" si="11"/>
        <v>1</v>
      </c>
      <c r="F31" s="29">
        <f t="shared" si="6"/>
        <v>8.2644628099173556E-3</v>
      </c>
      <c r="G31" s="4">
        <f t="shared" si="11"/>
        <v>6</v>
      </c>
      <c r="H31" s="29">
        <f t="shared" si="7"/>
        <v>4.9586776859504134E-2</v>
      </c>
      <c r="I31" s="4">
        <f t="shared" si="11"/>
        <v>9</v>
      </c>
      <c r="J31" s="29">
        <f t="shared" si="8"/>
        <v>7.43801652892562E-2</v>
      </c>
    </row>
    <row r="32" spans="1:10" ht="15.75" x14ac:dyDescent="0.25">
      <c r="A32" s="34" t="s">
        <v>24</v>
      </c>
      <c r="B32" s="4">
        <f>B10</f>
        <v>50</v>
      </c>
      <c r="C32" s="4">
        <f t="shared" si="11"/>
        <v>0</v>
      </c>
      <c r="D32" s="29">
        <f t="shared" si="5"/>
        <v>0</v>
      </c>
      <c r="E32" s="4">
        <f t="shared" si="11"/>
        <v>1</v>
      </c>
      <c r="F32" s="29">
        <f t="shared" si="6"/>
        <v>0.02</v>
      </c>
      <c r="G32" s="4">
        <f t="shared" si="11"/>
        <v>4</v>
      </c>
      <c r="H32" s="29">
        <f t="shared" si="7"/>
        <v>0.08</v>
      </c>
      <c r="I32" s="4">
        <f t="shared" si="11"/>
        <v>5</v>
      </c>
      <c r="J32" s="29">
        <f t="shared" si="8"/>
        <v>0.1</v>
      </c>
    </row>
    <row r="33" spans="1:10" ht="15.75" x14ac:dyDescent="0.25">
      <c r="A33" s="34" t="s">
        <v>25</v>
      </c>
      <c r="B33" s="4">
        <f>B19</f>
        <v>238</v>
      </c>
      <c r="C33" s="4">
        <f t="shared" ref="C33:I33" si="12">C19</f>
        <v>0</v>
      </c>
      <c r="D33" s="29">
        <f t="shared" si="5"/>
        <v>0</v>
      </c>
      <c r="E33" s="4">
        <f t="shared" si="12"/>
        <v>8</v>
      </c>
      <c r="F33" s="29">
        <f t="shared" si="6"/>
        <v>3.3613445378151259E-2</v>
      </c>
      <c r="G33" s="4">
        <f t="shared" si="12"/>
        <v>21</v>
      </c>
      <c r="H33" s="29">
        <f t="shared" si="7"/>
        <v>8.8235294117647065E-2</v>
      </c>
      <c r="I33" s="4">
        <f t="shared" si="12"/>
        <v>5</v>
      </c>
      <c r="J33" s="29">
        <f t="shared" si="8"/>
        <v>2.100840336134454E-2</v>
      </c>
    </row>
    <row r="34" spans="1:10" x14ac:dyDescent="0.25">
      <c r="A34" s="35" t="s">
        <v>26</v>
      </c>
      <c r="B34" s="36">
        <f>SUM(B28:B33)</f>
        <v>1630</v>
      </c>
      <c r="C34" s="36">
        <f t="shared" ref="C34:I34" si="13">SUM(C28:C33)</f>
        <v>17</v>
      </c>
      <c r="D34" s="37">
        <f t="shared" si="5"/>
        <v>1.0429447852760737E-2</v>
      </c>
      <c r="E34" s="36">
        <f t="shared" si="13"/>
        <v>46</v>
      </c>
      <c r="F34" s="37">
        <f t="shared" si="6"/>
        <v>2.8220858895705522E-2</v>
      </c>
      <c r="G34" s="36">
        <f t="shared" si="13"/>
        <v>159</v>
      </c>
      <c r="H34" s="37">
        <f t="shared" si="7"/>
        <v>9.7546012269938656E-2</v>
      </c>
      <c r="I34" s="36">
        <f t="shared" si="13"/>
        <v>69</v>
      </c>
      <c r="J34" s="37">
        <f t="shared" si="8"/>
        <v>4.2331288343558281E-2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workbookViewId="0">
      <selection activeCell="E17" sqref="E17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8" ht="15.75" x14ac:dyDescent="0.25">
      <c r="A1" s="2" t="s">
        <v>48</v>
      </c>
    </row>
    <row r="2" spans="1:8" ht="15.75" x14ac:dyDescent="0.25">
      <c r="A2" s="38" t="s">
        <v>51</v>
      </c>
    </row>
    <row r="5" spans="1:8" x14ac:dyDescent="0.25">
      <c r="A5" s="49" t="s">
        <v>27</v>
      </c>
      <c r="B5" s="52" t="s">
        <v>30</v>
      </c>
      <c r="C5" s="52" t="s">
        <v>34</v>
      </c>
      <c r="D5" s="52" t="s">
        <v>49</v>
      </c>
      <c r="E5" s="52" t="s">
        <v>50</v>
      </c>
      <c r="F5" s="52" t="s">
        <v>33</v>
      </c>
      <c r="G5" s="52" t="s">
        <v>32</v>
      </c>
      <c r="H5" s="52" t="s">
        <v>0</v>
      </c>
    </row>
    <row r="6" spans="1:8" x14ac:dyDescent="0.25">
      <c r="A6" s="50" t="s">
        <v>46</v>
      </c>
      <c r="B6" s="53">
        <v>149</v>
      </c>
      <c r="C6" s="53">
        <v>239</v>
      </c>
      <c r="D6" s="53">
        <v>2</v>
      </c>
      <c r="E6" s="53">
        <v>1</v>
      </c>
      <c r="F6" s="53"/>
      <c r="G6" s="53"/>
      <c r="H6" s="53">
        <v>391</v>
      </c>
    </row>
    <row r="7" spans="1:8" x14ac:dyDescent="0.25">
      <c r="A7" s="55" t="s">
        <v>31</v>
      </c>
      <c r="B7" s="4">
        <v>110</v>
      </c>
      <c r="C7" s="4">
        <v>77</v>
      </c>
      <c r="D7" s="4">
        <v>1</v>
      </c>
      <c r="E7" s="4">
        <v>1</v>
      </c>
      <c r="F7" s="4"/>
      <c r="G7" s="4"/>
      <c r="H7" s="4">
        <v>189</v>
      </c>
    </row>
    <row r="8" spans="1:8" x14ac:dyDescent="0.25">
      <c r="A8" s="55" t="s">
        <v>35</v>
      </c>
      <c r="B8" s="4">
        <v>15</v>
      </c>
      <c r="C8" s="4">
        <v>1</v>
      </c>
      <c r="D8" s="4"/>
      <c r="E8" s="4"/>
      <c r="F8" s="4"/>
      <c r="G8" s="4"/>
      <c r="H8" s="4">
        <v>16</v>
      </c>
    </row>
    <row r="9" spans="1:8" x14ac:dyDescent="0.25">
      <c r="A9" s="55" t="s">
        <v>36</v>
      </c>
      <c r="B9" s="4">
        <v>1</v>
      </c>
      <c r="C9" s="4"/>
      <c r="D9" s="4"/>
      <c r="E9" s="4"/>
      <c r="F9" s="4"/>
      <c r="G9" s="4"/>
      <c r="H9" s="4">
        <v>1</v>
      </c>
    </row>
    <row r="10" spans="1:8" x14ac:dyDescent="0.25">
      <c r="A10" s="55" t="s">
        <v>40</v>
      </c>
      <c r="B10" s="4">
        <v>23</v>
      </c>
      <c r="C10" s="4">
        <v>161</v>
      </c>
      <c r="D10" s="4">
        <v>1</v>
      </c>
      <c r="E10" s="4"/>
      <c r="F10" s="4"/>
      <c r="G10" s="4"/>
      <c r="H10" s="4">
        <v>185</v>
      </c>
    </row>
    <row r="11" spans="1:8" x14ac:dyDescent="0.25">
      <c r="A11" s="50" t="s">
        <v>28</v>
      </c>
      <c r="B11" s="53">
        <v>24</v>
      </c>
      <c r="C11" s="53">
        <v>9</v>
      </c>
      <c r="D11" s="53"/>
      <c r="E11" s="53"/>
      <c r="F11" s="53"/>
      <c r="G11" s="53">
        <v>1</v>
      </c>
      <c r="H11" s="53">
        <v>34</v>
      </c>
    </row>
    <row r="12" spans="1:8" x14ac:dyDescent="0.25">
      <c r="A12" s="55" t="s">
        <v>29</v>
      </c>
      <c r="B12" s="4">
        <v>21</v>
      </c>
      <c r="C12" s="4">
        <v>5</v>
      </c>
      <c r="D12" s="4"/>
      <c r="E12" s="4"/>
      <c r="F12" s="4"/>
      <c r="G12" s="4">
        <v>1</v>
      </c>
      <c r="H12" s="4">
        <v>27</v>
      </c>
    </row>
    <row r="13" spans="1:8" x14ac:dyDescent="0.25">
      <c r="A13" s="55" t="s">
        <v>43</v>
      </c>
      <c r="B13" s="4"/>
      <c r="C13" s="4"/>
      <c r="D13" s="4"/>
      <c r="E13" s="4"/>
      <c r="F13" s="4"/>
      <c r="G13" s="4"/>
      <c r="H13" s="4"/>
    </row>
    <row r="14" spans="1:8" x14ac:dyDescent="0.25">
      <c r="A14" s="55" t="s">
        <v>45</v>
      </c>
      <c r="B14" s="4">
        <v>1</v>
      </c>
      <c r="C14" s="4">
        <v>1</v>
      </c>
      <c r="D14" s="4"/>
      <c r="E14" s="4"/>
      <c r="F14" s="4"/>
      <c r="G14" s="4"/>
      <c r="H14" s="4">
        <v>2</v>
      </c>
    </row>
    <row r="15" spans="1:8" x14ac:dyDescent="0.25">
      <c r="A15" s="55" t="s">
        <v>44</v>
      </c>
      <c r="B15" s="4">
        <v>2</v>
      </c>
      <c r="C15" s="4">
        <v>3</v>
      </c>
      <c r="D15" s="4"/>
      <c r="E15" s="4"/>
      <c r="F15" s="4"/>
      <c r="G15" s="4"/>
      <c r="H15" s="4">
        <v>5</v>
      </c>
    </row>
    <row r="16" spans="1:8" x14ac:dyDescent="0.25">
      <c r="A16" s="50" t="s">
        <v>37</v>
      </c>
      <c r="B16" s="53">
        <v>125</v>
      </c>
      <c r="C16" s="53">
        <v>81</v>
      </c>
      <c r="D16" s="53"/>
      <c r="E16" s="53"/>
      <c r="F16" s="53">
        <v>1</v>
      </c>
      <c r="G16" s="53">
        <v>3</v>
      </c>
      <c r="H16" s="53">
        <v>210</v>
      </c>
    </row>
    <row r="17" spans="1:8" x14ac:dyDescent="0.25">
      <c r="A17" s="55" t="s">
        <v>38</v>
      </c>
      <c r="B17" s="4">
        <v>45</v>
      </c>
      <c r="C17" s="4">
        <v>8</v>
      </c>
      <c r="D17" s="4"/>
      <c r="E17" s="4"/>
      <c r="F17" s="4"/>
      <c r="G17" s="4"/>
      <c r="H17" s="4">
        <v>53</v>
      </c>
    </row>
    <row r="18" spans="1:8" x14ac:dyDescent="0.25">
      <c r="A18" s="55" t="s">
        <v>39</v>
      </c>
      <c r="B18" s="4">
        <v>39</v>
      </c>
      <c r="C18" s="4">
        <v>69</v>
      </c>
      <c r="D18" s="4"/>
      <c r="E18" s="4"/>
      <c r="F18" s="4">
        <v>1</v>
      </c>
      <c r="G18" s="4">
        <v>3</v>
      </c>
      <c r="H18" s="4">
        <v>112</v>
      </c>
    </row>
    <row r="19" spans="1:8" x14ac:dyDescent="0.25">
      <c r="A19" s="55" t="s">
        <v>42</v>
      </c>
      <c r="B19" s="4">
        <v>12</v>
      </c>
      <c r="C19" s="4">
        <v>1</v>
      </c>
      <c r="D19" s="4"/>
      <c r="E19" s="4"/>
      <c r="F19" s="4"/>
      <c r="G19" s="4"/>
      <c r="H19" s="4">
        <v>13</v>
      </c>
    </row>
    <row r="20" spans="1:8" x14ac:dyDescent="0.25">
      <c r="A20" s="55" t="s">
        <v>41</v>
      </c>
      <c r="B20" s="4">
        <v>29</v>
      </c>
      <c r="C20" s="4">
        <v>3</v>
      </c>
      <c r="D20" s="4"/>
      <c r="E20" s="4"/>
      <c r="F20" s="4"/>
      <c r="G20" s="4"/>
      <c r="H20" s="4">
        <v>32</v>
      </c>
    </row>
    <row r="21" spans="1:8" x14ac:dyDescent="0.25">
      <c r="A21" s="51" t="s">
        <v>0</v>
      </c>
      <c r="B21" s="54">
        <v>298</v>
      </c>
      <c r="C21" s="54">
        <v>329</v>
      </c>
      <c r="D21" s="54">
        <v>2</v>
      </c>
      <c r="E21" s="54">
        <v>1</v>
      </c>
      <c r="F21" s="54">
        <v>1</v>
      </c>
      <c r="G21" s="54">
        <v>4</v>
      </c>
      <c r="H21" s="54">
        <v>635</v>
      </c>
    </row>
    <row r="22" spans="1:8" x14ac:dyDescent="0.25">
      <c r="A22" s="30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5" sqref="D5"/>
    </sheetView>
  </sheetViews>
  <sheetFormatPr baseColWidth="10" defaultRowHeight="15" x14ac:dyDescent="0.25"/>
  <cols>
    <col min="1" max="1" width="20.85546875" bestFit="1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38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5" x14ac:dyDescent="0.25">
      <c r="A4" s="17"/>
      <c r="B4" s="18" t="s">
        <v>14</v>
      </c>
      <c r="C4" s="18" t="s">
        <v>15</v>
      </c>
      <c r="D4" s="18" t="s">
        <v>16</v>
      </c>
    </row>
    <row r="5" spans="1:16" x14ac:dyDescent="0.25">
      <c r="A5" s="39" t="s">
        <v>47</v>
      </c>
      <c r="B5" s="46">
        <v>2.5985663082437275E-2</v>
      </c>
      <c r="C5" s="46">
        <v>9.9462365591397844E-2</v>
      </c>
      <c r="D5" s="48">
        <v>4.9283154121863799E-2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6_35M</vt:lpstr>
      <vt:lpstr>MENOR_5</vt:lpstr>
      <vt:lpstr>ANTIPARASIT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dcterms:created xsi:type="dcterms:W3CDTF">2023-09-01T15:27:48Z</dcterms:created>
  <dcterms:modified xsi:type="dcterms:W3CDTF">2024-04-16T14:52:49Z</dcterms:modified>
</cp:coreProperties>
</file>