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NUTRICION\"/>
    </mc:Choice>
  </mc:AlternateContent>
  <xr:revisionPtr revIDLastSave="0" documentId="13_ncr:1_{5A702136-13B1-4254-87CB-8D48F73F6F53}" xr6:coauthVersionLast="47" xr6:coauthVersionMax="47" xr10:uidLastSave="{00000000-0000-0000-0000-000000000000}"/>
  <bookViews>
    <workbookView xWindow="-120" yWindow="-120" windowWidth="29040" windowHeight="15840" tabRatio="785" xr2:uid="{00000000-000D-0000-FFFF-FFFF00000000}"/>
  </bookViews>
  <sheets>
    <sheet name="6_35m" sheetId="4" r:id="rId1"/>
    <sheet name="MENOR_5" sheetId="13" r:id="rId2"/>
    <sheet name="ANTIPARASIT" sheetId="24" r:id="rId3"/>
    <sheet name="Gráfico1" sheetId="26" r:id="rId4"/>
    <sheet name="Gráfico2" sheetId="28" r:id="rId5"/>
    <sheet name="Hoja1" sheetId="25" r:id="rId6"/>
  </sheets>
  <definedNames>
    <definedName name="DATAA">#REF!</definedName>
    <definedName name="DATA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4" l="1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J22" i="13" l="1"/>
  <c r="H22" i="13"/>
  <c r="F22" i="13"/>
  <c r="D22" i="13"/>
  <c r="J21" i="13"/>
  <c r="H21" i="13"/>
  <c r="F21" i="13"/>
  <c r="D21" i="13"/>
  <c r="J20" i="13"/>
  <c r="H20" i="13"/>
  <c r="F20" i="13"/>
  <c r="D20" i="13"/>
  <c r="J19" i="13"/>
  <c r="H19" i="13"/>
  <c r="F19" i="13"/>
  <c r="D19" i="13"/>
  <c r="J18" i="13"/>
  <c r="H18" i="13"/>
  <c r="F18" i="13"/>
  <c r="D18" i="13"/>
  <c r="J17" i="13"/>
  <c r="H17" i="13"/>
  <c r="F17" i="13"/>
  <c r="D17" i="13"/>
  <c r="J16" i="13"/>
  <c r="H16" i="13"/>
  <c r="F16" i="13"/>
  <c r="D16" i="13"/>
  <c r="J15" i="13"/>
  <c r="H15" i="13"/>
  <c r="F15" i="13"/>
  <c r="D15" i="13"/>
  <c r="J14" i="13"/>
  <c r="H14" i="13"/>
  <c r="F14" i="13"/>
  <c r="D14" i="13"/>
  <c r="J13" i="13"/>
  <c r="H13" i="13"/>
  <c r="F13" i="13"/>
  <c r="D13" i="13"/>
  <c r="J12" i="13"/>
  <c r="H12" i="13"/>
  <c r="F12" i="13"/>
  <c r="D12" i="13"/>
  <c r="J11" i="13"/>
  <c r="H11" i="13"/>
  <c r="F11" i="13"/>
  <c r="D11" i="13"/>
  <c r="J10" i="13"/>
  <c r="H10" i="13"/>
  <c r="F10" i="13"/>
  <c r="D10" i="13"/>
  <c r="J9" i="13"/>
  <c r="H9" i="13"/>
  <c r="F9" i="13"/>
  <c r="D9" i="13"/>
  <c r="J8" i="13"/>
  <c r="H8" i="13"/>
  <c r="F8" i="13"/>
  <c r="D8" i="13"/>
  <c r="J7" i="13"/>
  <c r="H7" i="13"/>
  <c r="F7" i="13"/>
  <c r="D7" i="13"/>
  <c r="I33" i="4"/>
  <c r="G33" i="4"/>
  <c r="E33" i="4"/>
  <c r="C33" i="4"/>
  <c r="B33" i="4"/>
  <c r="I32" i="4"/>
  <c r="G32" i="4"/>
  <c r="E32" i="4"/>
  <c r="C32" i="4"/>
  <c r="B32" i="4"/>
  <c r="I31" i="4"/>
  <c r="G31" i="4"/>
  <c r="E31" i="4"/>
  <c r="C31" i="4"/>
  <c r="B31" i="4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3" i="13"/>
  <c r="G33" i="13"/>
  <c r="E33" i="13"/>
  <c r="C33" i="13"/>
  <c r="B33" i="13"/>
  <c r="I32" i="13"/>
  <c r="G32" i="13"/>
  <c r="E32" i="13"/>
  <c r="C32" i="13"/>
  <c r="B32" i="13"/>
  <c r="I31" i="13"/>
  <c r="G31" i="13"/>
  <c r="E31" i="13"/>
  <c r="C31" i="13"/>
  <c r="B31" i="13"/>
  <c r="I30" i="13"/>
  <c r="G30" i="13"/>
  <c r="E30" i="13"/>
  <c r="C30" i="13"/>
  <c r="B30" i="13"/>
  <c r="I29" i="13"/>
  <c r="G29" i="13"/>
  <c r="E29" i="13"/>
  <c r="C29" i="13"/>
  <c r="B29" i="13"/>
  <c r="I28" i="13"/>
  <c r="G28" i="13"/>
  <c r="E28" i="13"/>
  <c r="C28" i="13"/>
  <c r="B28" i="13"/>
  <c r="H31" i="4" l="1"/>
  <c r="J33" i="4"/>
  <c r="H32" i="13"/>
  <c r="D32" i="4"/>
  <c r="J30" i="13"/>
  <c r="I34" i="13"/>
  <c r="F32" i="13"/>
  <c r="J32" i="13"/>
  <c r="D31" i="13"/>
  <c r="D28" i="13"/>
  <c r="F29" i="13"/>
  <c r="H29" i="13"/>
  <c r="J29" i="13"/>
  <c r="J31" i="13"/>
  <c r="H33" i="4"/>
  <c r="D31" i="4"/>
  <c r="D28" i="4"/>
  <c r="F28" i="4"/>
  <c r="H28" i="4"/>
  <c r="J31" i="4"/>
  <c r="D29" i="4"/>
  <c r="D33" i="4"/>
  <c r="F33" i="4"/>
  <c r="G34" i="13"/>
  <c r="D33" i="13"/>
  <c r="F33" i="13"/>
  <c r="H33" i="13"/>
  <c r="J33" i="13"/>
  <c r="B34" i="13"/>
  <c r="F28" i="13"/>
  <c r="F31" i="13"/>
  <c r="J28" i="13"/>
  <c r="H31" i="13"/>
  <c r="D30" i="13"/>
  <c r="F30" i="13"/>
  <c r="H30" i="13"/>
  <c r="D29" i="13"/>
  <c r="D32" i="13"/>
  <c r="I34" i="4"/>
  <c r="J29" i="4"/>
  <c r="G34" i="4"/>
  <c r="E34" i="4"/>
  <c r="H32" i="4"/>
  <c r="D30" i="4"/>
  <c r="F29" i="4"/>
  <c r="J32" i="4"/>
  <c r="F30" i="4"/>
  <c r="J30" i="4"/>
  <c r="B34" i="4"/>
  <c r="C34" i="4"/>
  <c r="F32" i="4"/>
  <c r="H29" i="4"/>
  <c r="F31" i="4"/>
  <c r="J28" i="4"/>
  <c r="H30" i="4"/>
  <c r="H28" i="13"/>
  <c r="C34" i="13"/>
  <c r="E34" i="13"/>
  <c r="J34" i="13" l="1"/>
  <c r="F34" i="13"/>
  <c r="D34" i="13"/>
  <c r="H34" i="4"/>
  <c r="J34" i="4"/>
  <c r="D34" i="4"/>
  <c r="F34" i="4"/>
  <c r="H34" i="13"/>
  <c r="J22" i="4" l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J7" i="4"/>
  <c r="H7" i="4"/>
  <c r="F7" i="4"/>
  <c r="D7" i="4"/>
</calcChain>
</file>

<file path=xl/sharedStrings.xml><?xml version="1.0" encoding="utf-8"?>
<sst xmlns="http://schemas.openxmlformats.org/spreadsheetml/2006/main" count="167" uniqueCount="59">
  <si>
    <t>Total general</t>
  </si>
  <si>
    <t>EVALUADOS</t>
  </si>
  <si>
    <t>ALTO INCLAN</t>
  </si>
  <si>
    <t>COCACHACRA</t>
  </si>
  <si>
    <t>LA PUNTA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</si>
  <si>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</si>
  <si>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</si>
  <si>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</si>
  <si>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</si>
  <si>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</si>
  <si>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</si>
  <si>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</si>
  <si>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</si>
  <si>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</si>
  <si>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</si>
  <si>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</si>
  <si>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</si>
  <si>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</si>
  <si>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</si>
  <si>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</si>
  <si>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</si>
  <si>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</si>
  <si>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</si>
  <si>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</si>
  <si>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</si>
  <si>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</si>
  <si>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</si>
  <si>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</si>
  <si>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</si>
  <si>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</si>
  <si>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DE 1 A 4</t>
  </si>
  <si>
    <t>C.S. ALTO INCLAN</t>
  </si>
  <si>
    <t>DE 30 A59</t>
  </si>
  <si>
    <t>DE 18 A 29</t>
  </si>
  <si>
    <t>DE 5 A 11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</si>
  <si>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</si>
  <si>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</si>
  <si>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</si>
  <si>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</si>
  <si>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</si>
  <si>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</si>
  <si>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</si>
  <si>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</si>
  <si>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</si>
  <si>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</si>
  <si>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</si>
  <si>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M.R. ALTO INCLÁN</t>
  </si>
  <si>
    <t>TOTAL RED ISLAY</t>
  </si>
  <si>
    <t>ADMINISTRACIÓN DE ANTIPARASITARIO POR GRUPO ETARIO  (99199.28)</t>
  </si>
  <si>
    <t>DE 12 A 14</t>
  </si>
  <si>
    <t>DE 15 A 17</t>
  </si>
  <si>
    <t>DE 60 A MÁS</t>
  </si>
  <si>
    <t>ENE</t>
  </si>
  <si>
    <t>FEB</t>
  </si>
  <si>
    <t>MAR</t>
  </si>
  <si>
    <t>ABR</t>
  </si>
  <si>
    <t>POR MESES</t>
  </si>
  <si>
    <t>ENERO A MAYO 2024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</si>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</sst>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/>
    <xf numFmtId="0" fontId="3" fillId="4" borderId="2" xfId="0" applyFont="1" applyFill="1" applyBorder="1"/>
    <xf numFmtId="0" fontId="0" fillId="0" borderId="5" xfId="0" applyBorder="1" applyAlignment="1">
      <alignment horizontal="left" indent="1"/>
    </xf>
    <xf numFmtId="0" fontId="0" fillId="0" borderId="6" xfId="0" applyBorder="1"/>
    <xf numFmtId="0" fontId="0" fillId="0" borderId="5" xfId="0" applyBorder="1"/>
    <xf numFmtId="0" fontId="0" fillId="0" borderId="7" xfId="0" applyBorder="1" applyAlignment="1">
      <alignment horizontal="left" indent="1"/>
    </xf>
    <xf numFmtId="0" fontId="0" fillId="0" borderId="8" xfId="0" applyBorder="1"/>
    <xf numFmtId="0" fontId="0" fillId="0" borderId="7" xfId="0" applyBorder="1"/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5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0" fillId="0" borderId="6" xfId="1" applyNumberFormat="1" applyFont="1" applyBorder="1"/>
    <xf numFmtId="164" fontId="0" fillId="0" borderId="8" xfId="1" applyNumberFormat="1" applyFont="1" applyBorder="1"/>
    <xf numFmtId="164" fontId="3" fillId="4" borderId="6" xfId="1" applyNumberFormat="1" applyFont="1" applyFill="1" applyBorder="1"/>
    <xf numFmtId="164" fontId="3" fillId="4" borderId="4" xfId="1" applyNumberFormat="1" applyFont="1" applyFill="1" applyBorder="1"/>
    <xf numFmtId="164" fontId="3" fillId="4" borderId="2" xfId="1" applyNumberFormat="1" applyFont="1" applyFill="1" applyBorder="1"/>
    <xf numFmtId="164" fontId="0" fillId="0" borderId="5" xfId="1" applyNumberFormat="1" applyFont="1" applyBorder="1"/>
    <xf numFmtId="164" fontId="0" fillId="0" borderId="7" xfId="1" applyNumberFormat="1" applyFont="1" applyBorder="1"/>
    <xf numFmtId="164" fontId="3" fillId="4" borderId="5" xfId="1" applyNumberFormat="1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0" fontId="2" fillId="9" borderId="1" xfId="0" applyFont="1" applyFill="1" applyBorder="1" applyAlignment="1">
      <alignment horizontal="left"/>
    </xf>
    <xf numFmtId="0" fontId="0" fillId="0" borderId="10" xfId="0" applyBorder="1" applyAlignment="1">
      <alignment horizontal="left" indent="1"/>
    </xf>
    <xf numFmtId="0" fontId="0" fillId="0" borderId="11" xfId="0" applyBorder="1"/>
    <xf numFmtId="164" fontId="0" fillId="0" borderId="10" xfId="1" applyNumberFormat="1" applyFont="1" applyBorder="1"/>
    <xf numFmtId="0" fontId="0" fillId="0" borderId="10" xfId="0" applyBorder="1"/>
    <xf numFmtId="164" fontId="0" fillId="0" borderId="11" xfId="1" applyNumberFormat="1" applyFont="1" applyBorder="1"/>
    <xf numFmtId="0" fontId="2" fillId="9" borderId="12" xfId="0" applyFont="1" applyFill="1" applyBorder="1"/>
    <xf numFmtId="164" fontId="2" fillId="9" borderId="13" xfId="1" applyNumberFormat="1" applyFont="1" applyFill="1" applyBorder="1"/>
    <xf numFmtId="0" fontId="2" fillId="9" borderId="13" xfId="0" applyFont="1" applyFill="1" applyBorder="1"/>
    <xf numFmtId="164" fontId="2" fillId="9" borderId="14" xfId="1" applyNumberFormat="1" applyFont="1" applyFill="1" applyBorder="1"/>
    <xf numFmtId="0" fontId="3" fillId="7" borderId="1" xfId="0" applyFont="1" applyFill="1" applyBorder="1"/>
    <xf numFmtId="0" fontId="3" fillId="8" borderId="16" xfId="0" applyFont="1" applyFill="1" applyBorder="1" applyAlignment="1">
      <alignment horizontal="left"/>
    </xf>
    <xf numFmtId="0" fontId="0" fillId="0" borderId="18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8" borderId="18" xfId="0" applyFont="1" applyFill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3" fillId="7" borderId="15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2" fillId="0" borderId="0" xfId="0" applyFont="1"/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/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99CC"/>
      <color rgb="FF3366CC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 - RED DE SALUD ISLAY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A MAYO 2024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92D050">
                <a:alpha val="85000"/>
              </a:srgbClr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Hoja1!$B$5:$D$5</c:f>
              <c:numCache>
                <c:formatCode>0.0%</c:formatCode>
                <c:ptCount val="3"/>
                <c:pt idx="0">
                  <c:v>2.8000000000000001E-2</c:v>
                </c:pt>
                <c:pt idx="1">
                  <c:v>0.104</c:v>
                </c:pt>
                <c:pt idx="2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ESTADO NUTRICIONAL DEL NIÑO DE 6 A 35 MESES  POR DISTRITOS - RED ISLAY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2204567714218442E-2"/>
          <c:y val="0.11508355628442446"/>
          <c:w val="0.93414152968863728"/>
          <c:h val="0.77613462435242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% DESNUTR. AGUDA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</c:strCache>
            </c:strRef>
          </c:cat>
          <c:val>
            <c:numRef>
              <c:f>Hoja1!$B$12:$B$17</c:f>
              <c:numCache>
                <c:formatCode>0.0%</c:formatCode>
                <c:ptCount val="6"/>
                <c:pt idx="0">
                  <c:v>2.6086956521739129E-2</c:v>
                </c:pt>
                <c:pt idx="1">
                  <c:v>0</c:v>
                </c:pt>
                <c:pt idx="2">
                  <c:v>4.2372881355932203E-3</c:v>
                </c:pt>
                <c:pt idx="3">
                  <c:v>4.9261083743842365E-3</c:v>
                </c:pt>
                <c:pt idx="4">
                  <c:v>0</c:v>
                </c:pt>
                <c:pt idx="5">
                  <c:v>5.3191489361702126E-3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6C2-82FB-F3AB0F25204E}"/>
            </c:ext>
          </c:extLst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% OBESIDAD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</c:strCache>
            </c:strRef>
          </c:cat>
          <c:val>
            <c:numRef>
              <c:f>Hoja1!$C$12:$C$17</c:f>
              <c:numCache>
                <c:formatCode>0.0%</c:formatCode>
                <c:ptCount val="6"/>
                <c:pt idx="0">
                  <c:v>3.6956521739130437E-2</c:v>
                </c:pt>
                <c:pt idx="1">
                  <c:v>2.7149321266968326E-2</c:v>
                </c:pt>
                <c:pt idx="2">
                  <c:v>1.6949152542372881E-2</c:v>
                </c:pt>
                <c:pt idx="3">
                  <c:v>1.4778325123152709E-2</c:v>
                </c:pt>
                <c:pt idx="4">
                  <c:v>0</c:v>
                </c:pt>
                <c:pt idx="5">
                  <c:v>4.2553191489361701E-2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F-46C2-82FB-F3AB0F25204E}"/>
            </c:ext>
          </c:extLst>
        </c:ser>
        <c:ser>
          <c:idx val="2"/>
          <c:order val="2"/>
          <c:tx>
            <c:strRef>
              <c:f>Hoja1!$D$11</c:f>
              <c:strCache>
                <c:ptCount val="1"/>
                <c:pt idx="0">
                  <c:v>% SOBREPESO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</c:strCache>
            </c:strRef>
          </c:cat>
          <c:val>
            <c:numRef>
              <c:f>Hoja1!$D$12:$D$17</c:f>
              <c:numCache>
                <c:formatCode>0.0%</c:formatCode>
                <c:ptCount val="6"/>
                <c:pt idx="0">
                  <c:v>0.10434782608695652</c:v>
                </c:pt>
                <c:pt idx="1">
                  <c:v>9.9547511312217188E-2</c:v>
                </c:pt>
                <c:pt idx="2">
                  <c:v>0.14830508474576271</c:v>
                </c:pt>
                <c:pt idx="3">
                  <c:v>7.8817733990147784E-2</c:v>
                </c:pt>
                <c:pt idx="4">
                  <c:v>9.375E-2</c:v>
                </c:pt>
                <c:pt idx="5">
                  <c:v>7.9787234042553196E-2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F-46C2-82FB-F3AB0F25204E}"/>
            </c:ext>
          </c:extLst>
        </c:ser>
        <c:ser>
          <c:idx val="3"/>
          <c:order val="3"/>
          <c:tx>
            <c:strRef>
              <c:f>Hoja1!$E$11</c:f>
              <c:strCache>
                <c:ptCount val="1"/>
                <c:pt idx="0">
                  <c:v>% DESNUTR. CRÓNICA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</c:strCache>
            </c:strRef>
          </c:cat>
          <c:val>
            <c:numRef>
              <c:f>Hoja1!$E$12:$E$17</c:f>
              <c:numCache>
                <c:formatCode>0.0%</c:formatCode>
                <c:ptCount val="6"/>
                <c:pt idx="0">
                  <c:v>6.5217391304347824E-2</c:v>
                </c:pt>
                <c:pt idx="1">
                  <c:v>3.6199095022624438E-2</c:v>
                </c:pt>
                <c:pt idx="2">
                  <c:v>5.5084745762711863E-2</c:v>
                </c:pt>
                <c:pt idx="3">
                  <c:v>8.8669950738916259E-2</c:v>
                </c:pt>
                <c:pt idx="4">
                  <c:v>0.125</c:v>
                </c:pt>
                <c:pt idx="5">
                  <c:v>4.2553191489361701E-2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F-46C2-82FB-F3AB0F2520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90170016"/>
        <c:axId val="490166272"/>
      </c:barChart>
      <c:catAx>
        <c:axId val="4901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66272"/>
        <c:crosses val="autoZero"/>
        <c:auto val="1"/>
        <c:lblAlgn val="ctr"/>
        <c:lblOffset val="100"/>
        <c:noMultiLvlLbl val="0"/>
      </c:catAx>
      <c:valAx>
        <c:axId val="4901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7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6BA256-5E34-4CF2-B218-A44D6F845144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292D19-8A15-448B-B9D3-EFD2329426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workbookViewId="0">
      <selection activeCell="N7" sqref="N7"/>
    </sheetView>
  </sheetViews>
  <sheetFormatPr baseColWidth="10" defaultRowHeight="15" x14ac:dyDescent="0.25"/>
  <cols>
    <col min="1" max="1" width="23.5703125" customWidth="1"/>
    <col min="2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11</v>
      </c>
      <c r="P1" s="1"/>
    </row>
    <row r="2" spans="1:16" ht="15.75" x14ac:dyDescent="0.25">
      <c r="A2" s="2" t="s">
        <v>10</v>
      </c>
      <c r="P2" s="1"/>
    </row>
    <row r="3" spans="1:16" ht="15.75" x14ac:dyDescent="0.25">
      <c r="A3" s="38" t="s">
        <v>57</v>
      </c>
      <c r="P3" s="1"/>
    </row>
    <row r="4" spans="1:16" ht="15.75" x14ac:dyDescent="0.25">
      <c r="A4" s="2"/>
      <c r="P4" s="1"/>
    </row>
    <row r="6" spans="1:16" ht="45" x14ac:dyDescent="0.25">
      <c r="A6" s="17" t="s">
        <v>5</v>
      </c>
      <c r="B6" s="17" t="s">
        <v>1</v>
      </c>
      <c r="C6" s="18" t="s">
        <v>6</v>
      </c>
      <c r="D6" s="18" t="s">
        <v>13</v>
      </c>
      <c r="E6" s="18" t="s">
        <v>7</v>
      </c>
      <c r="F6" s="18" t="s">
        <v>14</v>
      </c>
      <c r="G6" s="18" t="s">
        <v>8</v>
      </c>
      <c r="H6" s="18" t="s">
        <v>15</v>
      </c>
      <c r="I6" s="18" t="s">
        <v>9</v>
      </c>
      <c r="J6" s="18" t="s">
        <v>16</v>
      </c>
    </row>
    <row r="7" spans="1:16" x14ac:dyDescent="0.25">
      <c r="A7" s="5" t="s">
        <v>2</v>
      </c>
      <c r="B7" s="6">
        <v>695</v>
      </c>
      <c r="C7" s="6">
        <v>13</v>
      </c>
      <c r="D7" s="23">
        <f>C7/B7</f>
        <v>1.870503597122302E-2</v>
      </c>
      <c r="E7" s="6">
        <v>20</v>
      </c>
      <c r="F7" s="23">
        <f>E7/B7</f>
        <v>2.8776978417266189E-2</v>
      </c>
      <c r="G7" s="7">
        <v>67</v>
      </c>
      <c r="H7" s="23">
        <f>G7/B7</f>
        <v>9.6402877697841727E-2</v>
      </c>
      <c r="I7" s="6">
        <v>52</v>
      </c>
      <c r="J7" s="22">
        <f>I7/B7</f>
        <v>7.4820143884892082E-2</v>
      </c>
    </row>
    <row r="8" spans="1:16" x14ac:dyDescent="0.25">
      <c r="A8" s="8" t="s">
        <v>31</v>
      </c>
      <c r="B8" s="9">
        <v>365</v>
      </c>
      <c r="C8" s="9">
        <v>12</v>
      </c>
      <c r="D8" s="24">
        <f t="shared" ref="D8:D22" si="0">C8/B8</f>
        <v>3.287671232876712E-2</v>
      </c>
      <c r="E8" s="9">
        <v>14</v>
      </c>
      <c r="F8" s="24">
        <f t="shared" ref="F8:F22" si="1">E8/B8</f>
        <v>3.8356164383561646E-2</v>
      </c>
      <c r="G8" s="10">
        <v>34</v>
      </c>
      <c r="H8" s="24">
        <f t="shared" ref="H8:H22" si="2">G8/B8</f>
        <v>9.3150684931506855E-2</v>
      </c>
      <c r="I8" s="9">
        <v>28</v>
      </c>
      <c r="J8" s="19">
        <f t="shared" ref="J8:J22" si="3">I8/B8</f>
        <v>7.6712328767123292E-2</v>
      </c>
    </row>
    <row r="9" spans="1:16" x14ac:dyDescent="0.25">
      <c r="A9" s="11" t="s">
        <v>35</v>
      </c>
      <c r="B9" s="12">
        <v>203</v>
      </c>
      <c r="C9" s="12">
        <v>1</v>
      </c>
      <c r="D9" s="25">
        <f t="shared" si="0"/>
        <v>4.9261083743842365E-3</v>
      </c>
      <c r="E9" s="12">
        <v>3</v>
      </c>
      <c r="F9" s="25">
        <f t="shared" si="1"/>
        <v>1.4778325123152709E-2</v>
      </c>
      <c r="G9" s="13">
        <v>16</v>
      </c>
      <c r="H9" s="25">
        <f t="shared" si="2"/>
        <v>7.8817733990147784E-2</v>
      </c>
      <c r="I9" s="12">
        <v>18</v>
      </c>
      <c r="J9" s="20">
        <f t="shared" si="3"/>
        <v>8.8669950738916259E-2</v>
      </c>
    </row>
    <row r="10" spans="1:16" x14ac:dyDescent="0.25">
      <c r="A10" s="8" t="s">
        <v>36</v>
      </c>
      <c r="B10" s="9">
        <v>32</v>
      </c>
      <c r="C10" s="9">
        <v>0</v>
      </c>
      <c r="D10" s="24">
        <f t="shared" si="0"/>
        <v>0</v>
      </c>
      <c r="E10" s="9">
        <v>0</v>
      </c>
      <c r="F10" s="24">
        <f t="shared" si="1"/>
        <v>0</v>
      </c>
      <c r="G10" s="10">
        <v>3</v>
      </c>
      <c r="H10" s="24">
        <f t="shared" si="2"/>
        <v>9.375E-2</v>
      </c>
      <c r="I10" s="9">
        <v>4</v>
      </c>
      <c r="J10" s="19">
        <f t="shared" si="3"/>
        <v>0.125</v>
      </c>
    </row>
    <row r="11" spans="1:16" x14ac:dyDescent="0.25">
      <c r="A11" s="11" t="s">
        <v>40</v>
      </c>
      <c r="B11" s="12">
        <v>95</v>
      </c>
      <c r="C11" s="12">
        <v>0</v>
      </c>
      <c r="D11" s="25">
        <f t="shared" si="0"/>
        <v>0</v>
      </c>
      <c r="E11" s="12">
        <v>3</v>
      </c>
      <c r="F11" s="25">
        <f t="shared" si="1"/>
        <v>3.1578947368421054E-2</v>
      </c>
      <c r="G11" s="13">
        <v>14</v>
      </c>
      <c r="H11" s="25">
        <f t="shared" si="2"/>
        <v>0.14736842105263157</v>
      </c>
      <c r="I11" s="12">
        <v>2</v>
      </c>
      <c r="J11" s="20">
        <f t="shared" si="3"/>
        <v>2.1052631578947368E-2</v>
      </c>
    </row>
    <row r="12" spans="1:16" x14ac:dyDescent="0.25">
      <c r="A12" s="14" t="s">
        <v>3</v>
      </c>
      <c r="B12" s="15">
        <v>221</v>
      </c>
      <c r="C12" s="15">
        <v>0</v>
      </c>
      <c r="D12" s="26">
        <f t="shared" si="0"/>
        <v>0</v>
      </c>
      <c r="E12" s="15">
        <v>6</v>
      </c>
      <c r="F12" s="26">
        <f t="shared" si="1"/>
        <v>2.7149321266968326E-2</v>
      </c>
      <c r="G12" s="16">
        <v>22</v>
      </c>
      <c r="H12" s="26">
        <f t="shared" si="2"/>
        <v>9.9547511312217188E-2</v>
      </c>
      <c r="I12" s="15">
        <v>8</v>
      </c>
      <c r="J12" s="21">
        <f t="shared" si="3"/>
        <v>3.6199095022624438E-2</v>
      </c>
    </row>
    <row r="13" spans="1:16" x14ac:dyDescent="0.25">
      <c r="A13" s="11" t="s">
        <v>29</v>
      </c>
      <c r="B13" s="12">
        <v>197</v>
      </c>
      <c r="C13" s="12">
        <v>0</v>
      </c>
      <c r="D13" s="25">
        <f t="shared" si="0"/>
        <v>0</v>
      </c>
      <c r="E13" s="12">
        <v>4</v>
      </c>
      <c r="F13" s="25">
        <f t="shared" si="1"/>
        <v>2.030456852791878E-2</v>
      </c>
      <c r="G13" s="13">
        <v>20</v>
      </c>
      <c r="H13" s="25">
        <f t="shared" si="2"/>
        <v>0.10152284263959391</v>
      </c>
      <c r="I13" s="12">
        <v>7</v>
      </c>
      <c r="J13" s="20">
        <f t="shared" si="3"/>
        <v>3.553299492385787E-2</v>
      </c>
    </row>
    <row r="14" spans="1:16" x14ac:dyDescent="0.25">
      <c r="A14" s="8" t="s">
        <v>43</v>
      </c>
      <c r="B14" s="9">
        <v>14</v>
      </c>
      <c r="C14" s="9">
        <v>0</v>
      </c>
      <c r="D14" s="24">
        <f t="shared" si="0"/>
        <v>0</v>
      </c>
      <c r="E14" s="9">
        <v>1</v>
      </c>
      <c r="F14" s="24">
        <f t="shared" si="1"/>
        <v>7.1428571428571425E-2</v>
      </c>
      <c r="G14" s="10">
        <v>0</v>
      </c>
      <c r="H14" s="24">
        <f t="shared" si="2"/>
        <v>0</v>
      </c>
      <c r="I14" s="9">
        <v>0</v>
      </c>
      <c r="J14" s="19">
        <f t="shared" si="3"/>
        <v>0</v>
      </c>
    </row>
    <row r="15" spans="1:16" x14ac:dyDescent="0.25">
      <c r="A15" s="11" t="s">
        <v>45</v>
      </c>
      <c r="B15" s="12">
        <v>5</v>
      </c>
      <c r="C15" s="12">
        <v>0</v>
      </c>
      <c r="D15" s="25">
        <f t="shared" si="0"/>
        <v>0</v>
      </c>
      <c r="E15" s="12">
        <v>0</v>
      </c>
      <c r="F15" s="25">
        <f t="shared" si="1"/>
        <v>0</v>
      </c>
      <c r="G15" s="13">
        <v>0</v>
      </c>
      <c r="H15" s="25">
        <f t="shared" si="2"/>
        <v>0</v>
      </c>
      <c r="I15" s="12">
        <v>0</v>
      </c>
      <c r="J15" s="20">
        <f t="shared" si="3"/>
        <v>0</v>
      </c>
    </row>
    <row r="16" spans="1:16" x14ac:dyDescent="0.25">
      <c r="A16" s="8" t="s">
        <v>44</v>
      </c>
      <c r="B16" s="9">
        <v>5</v>
      </c>
      <c r="C16" s="9">
        <v>0</v>
      </c>
      <c r="D16" s="24">
        <f t="shared" si="0"/>
        <v>0</v>
      </c>
      <c r="E16" s="9">
        <v>1</v>
      </c>
      <c r="F16" s="24">
        <f t="shared" si="1"/>
        <v>0.2</v>
      </c>
      <c r="G16" s="10">
        <v>2</v>
      </c>
      <c r="H16" s="24">
        <f t="shared" si="2"/>
        <v>0.4</v>
      </c>
      <c r="I16" s="9">
        <v>1</v>
      </c>
      <c r="J16" s="19">
        <f t="shared" si="3"/>
        <v>0.2</v>
      </c>
    </row>
    <row r="17" spans="1:10" x14ac:dyDescent="0.25">
      <c r="A17" s="5" t="s">
        <v>4</v>
      </c>
      <c r="B17" s="6">
        <v>424</v>
      </c>
      <c r="C17" s="6">
        <v>2</v>
      </c>
      <c r="D17" s="23">
        <f t="shared" si="0"/>
        <v>4.7169811320754715E-3</v>
      </c>
      <c r="E17" s="6">
        <v>12</v>
      </c>
      <c r="F17" s="23">
        <f t="shared" si="1"/>
        <v>2.8301886792452831E-2</v>
      </c>
      <c r="G17" s="7">
        <v>50</v>
      </c>
      <c r="H17" s="23">
        <f t="shared" si="2"/>
        <v>0.11792452830188679</v>
      </c>
      <c r="I17" s="6">
        <v>21</v>
      </c>
      <c r="J17" s="22">
        <f t="shared" si="3"/>
        <v>4.9528301886792456E-2</v>
      </c>
    </row>
    <row r="18" spans="1:10" x14ac:dyDescent="0.25">
      <c r="A18" s="8" t="s">
        <v>38</v>
      </c>
      <c r="B18" s="9">
        <v>143</v>
      </c>
      <c r="C18" s="9">
        <v>1</v>
      </c>
      <c r="D18" s="24">
        <f t="shared" si="0"/>
        <v>6.993006993006993E-3</v>
      </c>
      <c r="E18" s="9">
        <v>2</v>
      </c>
      <c r="F18" s="24">
        <f t="shared" si="1"/>
        <v>1.3986013986013986E-2</v>
      </c>
      <c r="G18" s="10">
        <v>26</v>
      </c>
      <c r="H18" s="24">
        <f t="shared" si="2"/>
        <v>0.18181818181818182</v>
      </c>
      <c r="I18" s="9">
        <v>8</v>
      </c>
      <c r="J18" s="19">
        <f t="shared" si="3"/>
        <v>5.5944055944055944E-2</v>
      </c>
    </row>
    <row r="19" spans="1:10" x14ac:dyDescent="0.25">
      <c r="A19" s="11" t="s">
        <v>39</v>
      </c>
      <c r="B19" s="12">
        <v>188</v>
      </c>
      <c r="C19" s="12">
        <v>1</v>
      </c>
      <c r="D19" s="25">
        <f t="shared" si="0"/>
        <v>5.3191489361702126E-3</v>
      </c>
      <c r="E19" s="12">
        <v>8</v>
      </c>
      <c r="F19" s="25">
        <f t="shared" si="1"/>
        <v>4.2553191489361701E-2</v>
      </c>
      <c r="G19" s="13">
        <v>15</v>
      </c>
      <c r="H19" s="25">
        <f t="shared" si="2"/>
        <v>7.9787234042553196E-2</v>
      </c>
      <c r="I19" s="12">
        <v>8</v>
      </c>
      <c r="J19" s="20">
        <f t="shared" si="3"/>
        <v>4.2553191489361701E-2</v>
      </c>
    </row>
    <row r="20" spans="1:10" x14ac:dyDescent="0.25">
      <c r="A20" s="8" t="s">
        <v>42</v>
      </c>
      <c r="B20" s="9">
        <v>43</v>
      </c>
      <c r="C20" s="9">
        <v>0</v>
      </c>
      <c r="D20" s="24">
        <f t="shared" si="0"/>
        <v>0</v>
      </c>
      <c r="E20" s="9">
        <v>2</v>
      </c>
      <c r="F20" s="24">
        <f t="shared" si="1"/>
        <v>4.6511627906976744E-2</v>
      </c>
      <c r="G20" s="10">
        <v>3</v>
      </c>
      <c r="H20" s="24">
        <f t="shared" si="2"/>
        <v>6.9767441860465115E-2</v>
      </c>
      <c r="I20" s="9">
        <v>2</v>
      </c>
      <c r="J20" s="19">
        <f t="shared" si="3"/>
        <v>4.6511627906976744E-2</v>
      </c>
    </row>
    <row r="21" spans="1:10" x14ac:dyDescent="0.25">
      <c r="A21" s="40" t="s">
        <v>41</v>
      </c>
      <c r="B21" s="41">
        <v>50</v>
      </c>
      <c r="C21" s="41">
        <v>0</v>
      </c>
      <c r="D21" s="42">
        <f t="shared" si="0"/>
        <v>0</v>
      </c>
      <c r="E21" s="41">
        <v>0</v>
      </c>
      <c r="F21" s="42">
        <f t="shared" si="1"/>
        <v>0</v>
      </c>
      <c r="G21" s="43">
        <v>6</v>
      </c>
      <c r="H21" s="42">
        <f t="shared" si="2"/>
        <v>0.12</v>
      </c>
      <c r="I21" s="41">
        <v>3</v>
      </c>
      <c r="J21" s="44">
        <f t="shared" si="3"/>
        <v>0.06</v>
      </c>
    </row>
    <row r="22" spans="1:10" x14ac:dyDescent="0.25">
      <c r="A22" s="39" t="s">
        <v>47</v>
      </c>
      <c r="B22" s="45">
        <v>1340</v>
      </c>
      <c r="C22" s="45">
        <v>15</v>
      </c>
      <c r="D22" s="46">
        <f t="shared" si="0"/>
        <v>1.1194029850746268E-2</v>
      </c>
      <c r="E22" s="45">
        <v>38</v>
      </c>
      <c r="F22" s="46">
        <f t="shared" si="1"/>
        <v>2.8358208955223882E-2</v>
      </c>
      <c r="G22" s="47">
        <v>139</v>
      </c>
      <c r="H22" s="46">
        <f t="shared" si="2"/>
        <v>0.10373134328358209</v>
      </c>
      <c r="I22" s="45">
        <v>81</v>
      </c>
      <c r="J22" s="48">
        <f t="shared" si="3"/>
        <v>6.044776119402985E-2</v>
      </c>
    </row>
    <row r="23" spans="1:10" x14ac:dyDescent="0.25">
      <c r="A23" s="3" t="s">
        <v>12</v>
      </c>
    </row>
    <row r="27" spans="1:10" ht="45" x14ac:dyDescent="0.25">
      <c r="A27" s="31" t="s">
        <v>19</v>
      </c>
      <c r="B27" s="32" t="s">
        <v>1</v>
      </c>
      <c r="C27" s="32" t="s">
        <v>6</v>
      </c>
      <c r="D27" s="32" t="s">
        <v>13</v>
      </c>
      <c r="E27" s="32" t="s">
        <v>7</v>
      </c>
      <c r="F27" s="32" t="s">
        <v>14</v>
      </c>
      <c r="G27" s="32" t="s">
        <v>8</v>
      </c>
      <c r="H27" s="32" t="s">
        <v>15</v>
      </c>
      <c r="I27" s="32" t="s">
        <v>9</v>
      </c>
      <c r="J27" s="32" t="s">
        <v>16</v>
      </c>
    </row>
    <row r="28" spans="1:10" ht="15.75" x14ac:dyDescent="0.25">
      <c r="A28" s="33" t="s">
        <v>20</v>
      </c>
      <c r="B28" s="4">
        <f>B8+B11</f>
        <v>460</v>
      </c>
      <c r="C28" s="4">
        <f t="shared" ref="C28:I28" si="4">C8+C11</f>
        <v>12</v>
      </c>
      <c r="D28" s="29">
        <f t="shared" ref="D28:D34" si="5">C28/B28</f>
        <v>2.6086956521739129E-2</v>
      </c>
      <c r="E28" s="4">
        <f t="shared" si="4"/>
        <v>17</v>
      </c>
      <c r="F28" s="29">
        <f t="shared" ref="F28:F34" si="6">E28/B28</f>
        <v>3.6956521739130437E-2</v>
      </c>
      <c r="G28" s="4">
        <f t="shared" si="4"/>
        <v>48</v>
      </c>
      <c r="H28" s="29">
        <f t="shared" ref="H28:H34" si="7">G28/B28</f>
        <v>0.10434782608695652</v>
      </c>
      <c r="I28" s="4">
        <f t="shared" si="4"/>
        <v>30</v>
      </c>
      <c r="J28" s="29">
        <f t="shared" ref="J28:J34" si="8">I28/B28</f>
        <v>6.5217391304347824E-2</v>
      </c>
    </row>
    <row r="29" spans="1:10" ht="15.75" x14ac:dyDescent="0.25">
      <c r="A29" s="34" t="s">
        <v>21</v>
      </c>
      <c r="B29" s="4">
        <f>B12</f>
        <v>221</v>
      </c>
      <c r="C29" s="4">
        <f t="shared" ref="C29:I29" si="9">C12</f>
        <v>0</v>
      </c>
      <c r="D29" s="29">
        <f t="shared" si="5"/>
        <v>0</v>
      </c>
      <c r="E29" s="4">
        <f t="shared" si="9"/>
        <v>6</v>
      </c>
      <c r="F29" s="29">
        <f t="shared" si="6"/>
        <v>2.7149321266968326E-2</v>
      </c>
      <c r="G29" s="4">
        <f t="shared" si="9"/>
        <v>22</v>
      </c>
      <c r="H29" s="29">
        <f t="shared" si="7"/>
        <v>9.9547511312217188E-2</v>
      </c>
      <c r="I29" s="4">
        <f t="shared" si="9"/>
        <v>8</v>
      </c>
      <c r="J29" s="29">
        <f t="shared" si="8"/>
        <v>3.6199095022624438E-2</v>
      </c>
    </row>
    <row r="30" spans="1:10" ht="15.75" x14ac:dyDescent="0.25">
      <c r="A30" s="33" t="s">
        <v>22</v>
      </c>
      <c r="B30" s="4">
        <f>B18+B20+B21</f>
        <v>236</v>
      </c>
      <c r="C30" s="4">
        <f t="shared" ref="C30:I30" si="10">C18+C20+C21</f>
        <v>1</v>
      </c>
      <c r="D30" s="29">
        <f t="shared" si="5"/>
        <v>4.2372881355932203E-3</v>
      </c>
      <c r="E30" s="4">
        <f t="shared" si="10"/>
        <v>4</v>
      </c>
      <c r="F30" s="29">
        <f t="shared" si="6"/>
        <v>1.6949152542372881E-2</v>
      </c>
      <c r="G30" s="4">
        <f t="shared" si="10"/>
        <v>35</v>
      </c>
      <c r="H30" s="29">
        <f t="shared" si="7"/>
        <v>0.14830508474576271</v>
      </c>
      <c r="I30" s="4">
        <f t="shared" si="10"/>
        <v>13</v>
      </c>
      <c r="J30" s="29">
        <f t="shared" si="8"/>
        <v>5.5084745762711863E-2</v>
      </c>
    </row>
    <row r="31" spans="1:10" ht="15.75" x14ac:dyDescent="0.25">
      <c r="A31" s="34" t="s">
        <v>23</v>
      </c>
      <c r="B31" s="4">
        <f>B9</f>
        <v>203</v>
      </c>
      <c r="C31" s="4">
        <f t="shared" ref="C31:I32" si="11">C9</f>
        <v>1</v>
      </c>
      <c r="D31" s="29">
        <f t="shared" si="5"/>
        <v>4.9261083743842365E-3</v>
      </c>
      <c r="E31" s="4">
        <f t="shared" si="11"/>
        <v>3</v>
      </c>
      <c r="F31" s="29">
        <f t="shared" si="6"/>
        <v>1.4778325123152709E-2</v>
      </c>
      <c r="G31" s="4">
        <f t="shared" si="11"/>
        <v>16</v>
      </c>
      <c r="H31" s="29">
        <f t="shared" si="7"/>
        <v>7.8817733990147784E-2</v>
      </c>
      <c r="I31" s="4">
        <f t="shared" si="11"/>
        <v>18</v>
      </c>
      <c r="J31" s="29">
        <f t="shared" si="8"/>
        <v>8.8669950738916259E-2</v>
      </c>
    </row>
    <row r="32" spans="1:10" ht="15.75" x14ac:dyDescent="0.25">
      <c r="A32" s="34" t="s">
        <v>24</v>
      </c>
      <c r="B32" s="4">
        <f>B10</f>
        <v>32</v>
      </c>
      <c r="C32" s="4">
        <f t="shared" si="11"/>
        <v>0</v>
      </c>
      <c r="D32" s="29">
        <f t="shared" si="5"/>
        <v>0</v>
      </c>
      <c r="E32" s="4">
        <f t="shared" si="11"/>
        <v>0</v>
      </c>
      <c r="F32" s="29">
        <f t="shared" si="6"/>
        <v>0</v>
      </c>
      <c r="G32" s="4">
        <f t="shared" si="11"/>
        <v>3</v>
      </c>
      <c r="H32" s="29">
        <f t="shared" si="7"/>
        <v>9.375E-2</v>
      </c>
      <c r="I32" s="4">
        <f t="shared" si="11"/>
        <v>4</v>
      </c>
      <c r="J32" s="29">
        <f t="shared" si="8"/>
        <v>0.125</v>
      </c>
    </row>
    <row r="33" spans="1:10" ht="15.75" x14ac:dyDescent="0.25">
      <c r="A33" s="34" t="s">
        <v>25</v>
      </c>
      <c r="B33" s="4">
        <f>B19</f>
        <v>188</v>
      </c>
      <c r="C33" s="4">
        <f t="shared" ref="C33:I33" si="12">C19</f>
        <v>1</v>
      </c>
      <c r="D33" s="29">
        <f t="shared" si="5"/>
        <v>5.3191489361702126E-3</v>
      </c>
      <c r="E33" s="4">
        <f t="shared" si="12"/>
        <v>8</v>
      </c>
      <c r="F33" s="29">
        <f t="shared" si="6"/>
        <v>4.2553191489361701E-2</v>
      </c>
      <c r="G33" s="4">
        <f t="shared" si="12"/>
        <v>15</v>
      </c>
      <c r="H33" s="29">
        <f t="shared" si="7"/>
        <v>7.9787234042553196E-2</v>
      </c>
      <c r="I33" s="4">
        <f t="shared" si="12"/>
        <v>8</v>
      </c>
      <c r="J33" s="29">
        <f t="shared" si="8"/>
        <v>4.2553191489361701E-2</v>
      </c>
    </row>
    <row r="34" spans="1:10" x14ac:dyDescent="0.25">
      <c r="A34" s="35" t="s">
        <v>26</v>
      </c>
      <c r="B34" s="36">
        <f>SUM(B28:B33)</f>
        <v>1340</v>
      </c>
      <c r="C34" s="36">
        <f t="shared" ref="C34:I34" si="13">SUM(C28:C33)</f>
        <v>15</v>
      </c>
      <c r="D34" s="37">
        <f t="shared" si="5"/>
        <v>1.1194029850746268E-2</v>
      </c>
      <c r="E34" s="36">
        <f t="shared" si="13"/>
        <v>38</v>
      </c>
      <c r="F34" s="37">
        <f t="shared" si="6"/>
        <v>2.8358208955223882E-2</v>
      </c>
      <c r="G34" s="36">
        <f t="shared" si="13"/>
        <v>139</v>
      </c>
      <c r="H34" s="37">
        <f t="shared" si="7"/>
        <v>0.10373134328358209</v>
      </c>
      <c r="I34" s="36">
        <f t="shared" si="13"/>
        <v>81</v>
      </c>
      <c r="J34" s="37">
        <f t="shared" si="8"/>
        <v>6.044776119402985E-2</v>
      </c>
    </row>
    <row r="35" spans="1:10" x14ac:dyDescent="0.25">
      <c r="A35" s="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workbookViewId="0">
      <selection activeCell="J14" sqref="J14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17</v>
      </c>
      <c r="M1" s="1"/>
    </row>
    <row r="2" spans="1:13" ht="15.75" x14ac:dyDescent="0.25">
      <c r="A2" s="2" t="s">
        <v>10</v>
      </c>
      <c r="M2" s="1"/>
    </row>
    <row r="3" spans="1:13" ht="15.75" x14ac:dyDescent="0.25">
      <c r="A3" s="38" t="s">
        <v>57</v>
      </c>
      <c r="M3" s="1"/>
    </row>
    <row r="4" spans="1:13" ht="15.75" x14ac:dyDescent="0.25">
      <c r="A4" s="2"/>
      <c r="M4" s="1"/>
    </row>
    <row r="6" spans="1:13" ht="45" x14ac:dyDescent="0.25">
      <c r="A6" s="27" t="s">
        <v>5</v>
      </c>
      <c r="B6" s="28" t="s">
        <v>1</v>
      </c>
      <c r="C6" s="28" t="s">
        <v>6</v>
      </c>
      <c r="D6" s="28" t="s">
        <v>13</v>
      </c>
      <c r="E6" s="28" t="s">
        <v>7</v>
      </c>
      <c r="F6" s="28" t="s">
        <v>14</v>
      </c>
      <c r="G6" s="28" t="s">
        <v>8</v>
      </c>
      <c r="H6" s="28" t="s">
        <v>15</v>
      </c>
      <c r="I6" s="28" t="s">
        <v>9</v>
      </c>
      <c r="J6" s="28" t="s">
        <v>16</v>
      </c>
    </row>
    <row r="7" spans="1:13" x14ac:dyDescent="0.25">
      <c r="A7" s="5" t="s">
        <v>2</v>
      </c>
      <c r="B7" s="6">
        <v>1292</v>
      </c>
      <c r="C7" s="6">
        <v>37</v>
      </c>
      <c r="D7" s="23">
        <f>C7/B7</f>
        <v>2.8637770897832818E-2</v>
      </c>
      <c r="E7" s="6">
        <v>47</v>
      </c>
      <c r="F7" s="23">
        <f>E7/B7</f>
        <v>3.637770897832817E-2</v>
      </c>
      <c r="G7" s="7">
        <v>117</v>
      </c>
      <c r="H7" s="23">
        <f>G7/B7</f>
        <v>9.055727554179567E-2</v>
      </c>
      <c r="I7" s="6">
        <v>84</v>
      </c>
      <c r="J7" s="22">
        <f>I7/B7</f>
        <v>6.5015479876160992E-2</v>
      </c>
    </row>
    <row r="8" spans="1:13" x14ac:dyDescent="0.25">
      <c r="A8" s="8" t="s">
        <v>31</v>
      </c>
      <c r="B8" s="9">
        <v>732</v>
      </c>
      <c r="C8" s="9">
        <v>31</v>
      </c>
      <c r="D8" s="24">
        <f t="shared" ref="D8:D22" si="0">C8/B8</f>
        <v>4.2349726775956283E-2</v>
      </c>
      <c r="E8" s="9">
        <v>22</v>
      </c>
      <c r="F8" s="24">
        <f t="shared" ref="F8:F22" si="1">E8/B8</f>
        <v>3.0054644808743168E-2</v>
      </c>
      <c r="G8" s="10">
        <v>60</v>
      </c>
      <c r="H8" s="24">
        <f t="shared" ref="H8:H22" si="2">G8/B8</f>
        <v>8.1967213114754092E-2</v>
      </c>
      <c r="I8" s="9">
        <v>37</v>
      </c>
      <c r="J8" s="19">
        <f t="shared" ref="J8:J22" si="3">I8/B8</f>
        <v>5.0546448087431695E-2</v>
      </c>
    </row>
    <row r="9" spans="1:13" x14ac:dyDescent="0.25">
      <c r="A9" s="11" t="s">
        <v>35</v>
      </c>
      <c r="B9" s="12">
        <v>348</v>
      </c>
      <c r="C9" s="12">
        <v>4</v>
      </c>
      <c r="D9" s="25">
        <f t="shared" si="0"/>
        <v>1.1494252873563218E-2</v>
      </c>
      <c r="E9" s="12">
        <v>17</v>
      </c>
      <c r="F9" s="25">
        <f t="shared" si="1"/>
        <v>4.8850574712643681E-2</v>
      </c>
      <c r="G9" s="13">
        <v>30</v>
      </c>
      <c r="H9" s="25">
        <f t="shared" si="2"/>
        <v>8.6206896551724144E-2</v>
      </c>
      <c r="I9" s="12">
        <v>36</v>
      </c>
      <c r="J9" s="20">
        <f t="shared" si="3"/>
        <v>0.10344827586206896</v>
      </c>
    </row>
    <row r="10" spans="1:13" x14ac:dyDescent="0.25">
      <c r="A10" s="8" t="s">
        <v>36</v>
      </c>
      <c r="B10" s="9">
        <v>63</v>
      </c>
      <c r="C10" s="9">
        <v>1</v>
      </c>
      <c r="D10" s="24">
        <f t="shared" si="0"/>
        <v>1.5873015873015872E-2</v>
      </c>
      <c r="E10" s="9">
        <v>0</v>
      </c>
      <c r="F10" s="24">
        <f t="shared" si="1"/>
        <v>0</v>
      </c>
      <c r="G10" s="10">
        <v>6</v>
      </c>
      <c r="H10" s="24">
        <f t="shared" si="2"/>
        <v>9.5238095238095233E-2</v>
      </c>
      <c r="I10" s="9">
        <v>7</v>
      </c>
      <c r="J10" s="19">
        <f t="shared" si="3"/>
        <v>0.1111111111111111</v>
      </c>
    </row>
    <row r="11" spans="1:13" x14ac:dyDescent="0.25">
      <c r="A11" s="11" t="s">
        <v>40</v>
      </c>
      <c r="B11" s="12">
        <v>149</v>
      </c>
      <c r="C11" s="12">
        <v>1</v>
      </c>
      <c r="D11" s="25">
        <f t="shared" si="0"/>
        <v>6.7114093959731542E-3</v>
      </c>
      <c r="E11" s="12">
        <v>8</v>
      </c>
      <c r="F11" s="25">
        <f t="shared" si="1"/>
        <v>5.3691275167785234E-2</v>
      </c>
      <c r="G11" s="13">
        <v>21</v>
      </c>
      <c r="H11" s="25">
        <f t="shared" si="2"/>
        <v>0.14093959731543623</v>
      </c>
      <c r="I11" s="12">
        <v>4</v>
      </c>
      <c r="J11" s="20">
        <f t="shared" si="3"/>
        <v>2.6845637583892617E-2</v>
      </c>
    </row>
    <row r="12" spans="1:13" x14ac:dyDescent="0.25">
      <c r="A12" s="14" t="s">
        <v>3</v>
      </c>
      <c r="B12" s="15">
        <v>382</v>
      </c>
      <c r="C12" s="15">
        <v>1</v>
      </c>
      <c r="D12" s="26">
        <f t="shared" si="0"/>
        <v>2.617801047120419E-3</v>
      </c>
      <c r="E12" s="15">
        <v>13</v>
      </c>
      <c r="F12" s="26">
        <f t="shared" si="1"/>
        <v>3.4031413612565446E-2</v>
      </c>
      <c r="G12" s="16">
        <v>48</v>
      </c>
      <c r="H12" s="26">
        <f t="shared" si="2"/>
        <v>0.1256544502617801</v>
      </c>
      <c r="I12" s="15">
        <v>10</v>
      </c>
      <c r="J12" s="21">
        <f t="shared" si="3"/>
        <v>2.6178010471204188E-2</v>
      </c>
    </row>
    <row r="13" spans="1:13" x14ac:dyDescent="0.25">
      <c r="A13" s="11" t="s">
        <v>29</v>
      </c>
      <c r="B13" s="12">
        <v>333</v>
      </c>
      <c r="C13" s="12">
        <v>1</v>
      </c>
      <c r="D13" s="25">
        <f t="shared" si="0"/>
        <v>3.003003003003003E-3</v>
      </c>
      <c r="E13" s="12">
        <v>11</v>
      </c>
      <c r="F13" s="25">
        <f t="shared" si="1"/>
        <v>3.3033033033033031E-2</v>
      </c>
      <c r="G13" s="13">
        <v>41</v>
      </c>
      <c r="H13" s="25">
        <f t="shared" si="2"/>
        <v>0.12312312312312312</v>
      </c>
      <c r="I13" s="12">
        <v>9</v>
      </c>
      <c r="J13" s="20">
        <f t="shared" si="3"/>
        <v>2.7027027027027029E-2</v>
      </c>
    </row>
    <row r="14" spans="1:13" x14ac:dyDescent="0.25">
      <c r="A14" s="8" t="s">
        <v>43</v>
      </c>
      <c r="B14" s="9">
        <v>32</v>
      </c>
      <c r="C14" s="9">
        <v>0</v>
      </c>
      <c r="D14" s="24">
        <f t="shared" si="0"/>
        <v>0</v>
      </c>
      <c r="E14" s="9">
        <v>1</v>
      </c>
      <c r="F14" s="24">
        <f t="shared" si="1"/>
        <v>3.125E-2</v>
      </c>
      <c r="G14" s="10">
        <v>5</v>
      </c>
      <c r="H14" s="24">
        <f t="shared" si="2"/>
        <v>0.15625</v>
      </c>
      <c r="I14" s="9">
        <v>0</v>
      </c>
      <c r="J14" s="19">
        <f t="shared" si="3"/>
        <v>0</v>
      </c>
    </row>
    <row r="15" spans="1:13" x14ac:dyDescent="0.25">
      <c r="A15" s="11" t="s">
        <v>45</v>
      </c>
      <c r="B15" s="12">
        <v>8</v>
      </c>
      <c r="C15" s="12">
        <v>0</v>
      </c>
      <c r="D15" s="25">
        <f t="shared" si="0"/>
        <v>0</v>
      </c>
      <c r="E15" s="12">
        <v>0</v>
      </c>
      <c r="F15" s="25">
        <f t="shared" si="1"/>
        <v>0</v>
      </c>
      <c r="G15" s="13">
        <v>0</v>
      </c>
      <c r="H15" s="25">
        <f t="shared" si="2"/>
        <v>0</v>
      </c>
      <c r="I15" s="12">
        <v>0</v>
      </c>
      <c r="J15" s="20">
        <f t="shared" si="3"/>
        <v>0</v>
      </c>
    </row>
    <row r="16" spans="1:13" x14ac:dyDescent="0.25">
      <c r="A16" s="8" t="s">
        <v>44</v>
      </c>
      <c r="B16" s="9">
        <v>9</v>
      </c>
      <c r="C16" s="9">
        <v>0</v>
      </c>
      <c r="D16" s="24">
        <f t="shared" si="0"/>
        <v>0</v>
      </c>
      <c r="E16" s="9">
        <v>1</v>
      </c>
      <c r="F16" s="24">
        <f t="shared" si="1"/>
        <v>0.1111111111111111</v>
      </c>
      <c r="G16" s="10">
        <v>2</v>
      </c>
      <c r="H16" s="24">
        <f t="shared" si="2"/>
        <v>0.22222222222222221</v>
      </c>
      <c r="I16" s="9">
        <v>1</v>
      </c>
      <c r="J16" s="19">
        <f t="shared" si="3"/>
        <v>0.1111111111111111</v>
      </c>
    </row>
    <row r="17" spans="1:10" x14ac:dyDescent="0.25">
      <c r="A17" s="5" t="s">
        <v>4</v>
      </c>
      <c r="B17" s="6">
        <v>698</v>
      </c>
      <c r="C17" s="6">
        <v>5</v>
      </c>
      <c r="D17" s="23">
        <f t="shared" si="0"/>
        <v>7.1633237822349575E-3</v>
      </c>
      <c r="E17" s="6">
        <v>28</v>
      </c>
      <c r="F17" s="23">
        <f t="shared" si="1"/>
        <v>4.0114613180515762E-2</v>
      </c>
      <c r="G17" s="7">
        <v>77</v>
      </c>
      <c r="H17" s="23">
        <f t="shared" si="2"/>
        <v>0.11031518624641834</v>
      </c>
      <c r="I17" s="6">
        <v>27</v>
      </c>
      <c r="J17" s="22">
        <f t="shared" si="3"/>
        <v>3.8681948424068767E-2</v>
      </c>
    </row>
    <row r="18" spans="1:10" x14ac:dyDescent="0.25">
      <c r="A18" s="8" t="s">
        <v>38</v>
      </c>
      <c r="B18" s="9">
        <v>238</v>
      </c>
      <c r="C18" s="9">
        <v>1</v>
      </c>
      <c r="D18" s="24">
        <f t="shared" si="0"/>
        <v>4.2016806722689074E-3</v>
      </c>
      <c r="E18" s="9">
        <v>10</v>
      </c>
      <c r="F18" s="24">
        <f t="shared" si="1"/>
        <v>4.2016806722689079E-2</v>
      </c>
      <c r="G18" s="10">
        <v>32</v>
      </c>
      <c r="H18" s="24">
        <f t="shared" si="2"/>
        <v>0.13445378151260504</v>
      </c>
      <c r="I18" s="9">
        <v>12</v>
      </c>
      <c r="J18" s="19">
        <f t="shared" si="3"/>
        <v>5.0420168067226892E-2</v>
      </c>
    </row>
    <row r="19" spans="1:10" x14ac:dyDescent="0.25">
      <c r="A19" s="11" t="s">
        <v>39</v>
      </c>
      <c r="B19" s="12">
        <v>290</v>
      </c>
      <c r="C19" s="12">
        <v>2</v>
      </c>
      <c r="D19" s="25">
        <f t="shared" si="0"/>
        <v>6.8965517241379309E-3</v>
      </c>
      <c r="E19" s="12">
        <v>12</v>
      </c>
      <c r="F19" s="25">
        <f t="shared" si="1"/>
        <v>4.1379310344827586E-2</v>
      </c>
      <c r="G19" s="13">
        <v>28</v>
      </c>
      <c r="H19" s="25">
        <f t="shared" si="2"/>
        <v>9.6551724137931033E-2</v>
      </c>
      <c r="I19" s="12">
        <v>9</v>
      </c>
      <c r="J19" s="20">
        <f t="shared" si="3"/>
        <v>3.1034482758620689E-2</v>
      </c>
    </row>
    <row r="20" spans="1:10" x14ac:dyDescent="0.25">
      <c r="A20" s="8" t="s">
        <v>42</v>
      </c>
      <c r="B20" s="9">
        <v>72</v>
      </c>
      <c r="C20" s="9">
        <v>1</v>
      </c>
      <c r="D20" s="24">
        <f t="shared" si="0"/>
        <v>1.3888888888888888E-2</v>
      </c>
      <c r="E20" s="9">
        <v>3</v>
      </c>
      <c r="F20" s="24">
        <f t="shared" si="1"/>
        <v>4.1666666666666664E-2</v>
      </c>
      <c r="G20" s="10">
        <v>3</v>
      </c>
      <c r="H20" s="24">
        <f t="shared" si="2"/>
        <v>4.1666666666666664E-2</v>
      </c>
      <c r="I20" s="9">
        <v>2</v>
      </c>
      <c r="J20" s="19">
        <f t="shared" si="3"/>
        <v>2.7777777777777776E-2</v>
      </c>
    </row>
    <row r="21" spans="1:10" x14ac:dyDescent="0.25">
      <c r="A21" s="11" t="s">
        <v>41</v>
      </c>
      <c r="B21" s="41">
        <v>98</v>
      </c>
      <c r="C21" s="41">
        <v>1</v>
      </c>
      <c r="D21" s="42">
        <f t="shared" si="0"/>
        <v>1.020408163265306E-2</v>
      </c>
      <c r="E21" s="41">
        <v>3</v>
      </c>
      <c r="F21" s="42">
        <f t="shared" si="1"/>
        <v>3.0612244897959183E-2</v>
      </c>
      <c r="G21" s="43">
        <v>14</v>
      </c>
      <c r="H21" s="42">
        <f t="shared" si="2"/>
        <v>0.14285714285714285</v>
      </c>
      <c r="I21" s="41">
        <v>4</v>
      </c>
      <c r="J21" s="44">
        <f t="shared" si="3"/>
        <v>4.0816326530612242E-2</v>
      </c>
    </row>
    <row r="22" spans="1:10" x14ac:dyDescent="0.25">
      <c r="A22" s="39" t="s">
        <v>47</v>
      </c>
      <c r="B22" s="45">
        <v>2372</v>
      </c>
      <c r="C22" s="45">
        <v>43</v>
      </c>
      <c r="D22" s="46">
        <f t="shared" si="0"/>
        <v>1.8128161888701519E-2</v>
      </c>
      <c r="E22" s="45">
        <v>88</v>
      </c>
      <c r="F22" s="46">
        <f t="shared" si="1"/>
        <v>3.7099494097807759E-2</v>
      </c>
      <c r="G22" s="47">
        <v>242</v>
      </c>
      <c r="H22" s="46">
        <f t="shared" si="2"/>
        <v>0.10202360876897133</v>
      </c>
      <c r="I22" s="45">
        <v>121</v>
      </c>
      <c r="J22" s="48">
        <f t="shared" si="3"/>
        <v>5.1011804384485666E-2</v>
      </c>
    </row>
    <row r="23" spans="1:10" x14ac:dyDescent="0.25">
      <c r="A23" s="30" t="s">
        <v>18</v>
      </c>
    </row>
    <row r="27" spans="1:10" ht="45" x14ac:dyDescent="0.25">
      <c r="A27" s="31" t="s">
        <v>19</v>
      </c>
      <c r="B27" s="32" t="s">
        <v>1</v>
      </c>
      <c r="C27" s="32" t="s">
        <v>6</v>
      </c>
      <c r="D27" s="32" t="s">
        <v>13</v>
      </c>
      <c r="E27" s="32" t="s">
        <v>7</v>
      </c>
      <c r="F27" s="32" t="s">
        <v>14</v>
      </c>
      <c r="G27" s="32" t="s">
        <v>8</v>
      </c>
      <c r="H27" s="32" t="s">
        <v>15</v>
      </c>
      <c r="I27" s="32" t="s">
        <v>9</v>
      </c>
      <c r="J27" s="32" t="s">
        <v>16</v>
      </c>
    </row>
    <row r="28" spans="1:10" ht="15.75" x14ac:dyDescent="0.25">
      <c r="A28" s="33" t="s">
        <v>20</v>
      </c>
      <c r="B28" s="4">
        <f>B8+B11</f>
        <v>881</v>
      </c>
      <c r="C28" s="4">
        <f t="shared" ref="C28:I28" si="4">C8+C11</f>
        <v>32</v>
      </c>
      <c r="D28" s="29">
        <f t="shared" ref="D28:D34" si="5">C28/B28</f>
        <v>3.6322360953461974E-2</v>
      </c>
      <c r="E28" s="4">
        <f t="shared" si="4"/>
        <v>30</v>
      </c>
      <c r="F28" s="29">
        <f t="shared" ref="F28:F34" si="6">E28/B28</f>
        <v>3.4052213393870601E-2</v>
      </c>
      <c r="G28" s="4">
        <f t="shared" si="4"/>
        <v>81</v>
      </c>
      <c r="H28" s="29">
        <f t="shared" ref="H28:H34" si="7">G28/B28</f>
        <v>9.1940976163450622E-2</v>
      </c>
      <c r="I28" s="4">
        <f t="shared" si="4"/>
        <v>41</v>
      </c>
      <c r="J28" s="29">
        <f t="shared" ref="J28:J34" si="8">I28/B28</f>
        <v>4.6538024971623154E-2</v>
      </c>
    </row>
    <row r="29" spans="1:10" ht="15.75" x14ac:dyDescent="0.25">
      <c r="A29" s="34" t="s">
        <v>21</v>
      </c>
      <c r="B29" s="4">
        <f>B12</f>
        <v>382</v>
      </c>
      <c r="C29" s="4">
        <f t="shared" ref="C29:I29" si="9">C12</f>
        <v>1</v>
      </c>
      <c r="D29" s="29">
        <f t="shared" si="5"/>
        <v>2.617801047120419E-3</v>
      </c>
      <c r="E29" s="4">
        <f t="shared" si="9"/>
        <v>13</v>
      </c>
      <c r="F29" s="29">
        <f t="shared" si="6"/>
        <v>3.4031413612565446E-2</v>
      </c>
      <c r="G29" s="4">
        <f t="shared" si="9"/>
        <v>48</v>
      </c>
      <c r="H29" s="29">
        <f t="shared" si="7"/>
        <v>0.1256544502617801</v>
      </c>
      <c r="I29" s="4">
        <f t="shared" si="9"/>
        <v>10</v>
      </c>
      <c r="J29" s="29">
        <f t="shared" si="8"/>
        <v>2.6178010471204188E-2</v>
      </c>
    </row>
    <row r="30" spans="1:10" ht="15.75" x14ac:dyDescent="0.25">
      <c r="A30" s="33" t="s">
        <v>22</v>
      </c>
      <c r="B30" s="4">
        <f>B18+B20+B21</f>
        <v>408</v>
      </c>
      <c r="C30" s="4">
        <f t="shared" ref="C30:I30" si="10">C18+C20+C21</f>
        <v>3</v>
      </c>
      <c r="D30" s="29">
        <f t="shared" si="5"/>
        <v>7.3529411764705881E-3</v>
      </c>
      <c r="E30" s="4">
        <f t="shared" si="10"/>
        <v>16</v>
      </c>
      <c r="F30" s="29">
        <f t="shared" si="6"/>
        <v>3.9215686274509803E-2</v>
      </c>
      <c r="G30" s="4">
        <f t="shared" si="10"/>
        <v>49</v>
      </c>
      <c r="H30" s="29">
        <f t="shared" si="7"/>
        <v>0.12009803921568628</v>
      </c>
      <c r="I30" s="4">
        <f t="shared" si="10"/>
        <v>18</v>
      </c>
      <c r="J30" s="29">
        <f t="shared" si="8"/>
        <v>4.4117647058823532E-2</v>
      </c>
    </row>
    <row r="31" spans="1:10" ht="15.75" x14ac:dyDescent="0.25">
      <c r="A31" s="34" t="s">
        <v>23</v>
      </c>
      <c r="B31" s="4">
        <f>B9</f>
        <v>348</v>
      </c>
      <c r="C31" s="4">
        <f t="shared" ref="C31:I32" si="11">C9</f>
        <v>4</v>
      </c>
      <c r="D31" s="29">
        <f t="shared" si="5"/>
        <v>1.1494252873563218E-2</v>
      </c>
      <c r="E31" s="4">
        <f t="shared" si="11"/>
        <v>17</v>
      </c>
      <c r="F31" s="29">
        <f t="shared" si="6"/>
        <v>4.8850574712643681E-2</v>
      </c>
      <c r="G31" s="4">
        <f t="shared" si="11"/>
        <v>30</v>
      </c>
      <c r="H31" s="29">
        <f t="shared" si="7"/>
        <v>8.6206896551724144E-2</v>
      </c>
      <c r="I31" s="4">
        <f t="shared" si="11"/>
        <v>36</v>
      </c>
      <c r="J31" s="29">
        <f t="shared" si="8"/>
        <v>0.10344827586206896</v>
      </c>
    </row>
    <row r="32" spans="1:10" ht="15.75" x14ac:dyDescent="0.25">
      <c r="A32" s="34" t="s">
        <v>24</v>
      </c>
      <c r="B32" s="4">
        <f>B10</f>
        <v>63</v>
      </c>
      <c r="C32" s="4">
        <f t="shared" si="11"/>
        <v>1</v>
      </c>
      <c r="D32" s="29">
        <f t="shared" si="5"/>
        <v>1.5873015873015872E-2</v>
      </c>
      <c r="E32" s="4">
        <f t="shared" si="11"/>
        <v>0</v>
      </c>
      <c r="F32" s="29">
        <f t="shared" si="6"/>
        <v>0</v>
      </c>
      <c r="G32" s="4">
        <f t="shared" si="11"/>
        <v>6</v>
      </c>
      <c r="H32" s="29">
        <f t="shared" si="7"/>
        <v>9.5238095238095233E-2</v>
      </c>
      <c r="I32" s="4">
        <f t="shared" si="11"/>
        <v>7</v>
      </c>
      <c r="J32" s="29">
        <f t="shared" si="8"/>
        <v>0.1111111111111111</v>
      </c>
    </row>
    <row r="33" spans="1:10" ht="15.75" x14ac:dyDescent="0.25">
      <c r="A33" s="34" t="s">
        <v>25</v>
      </c>
      <c r="B33" s="4">
        <f>B19</f>
        <v>290</v>
      </c>
      <c r="C33" s="4">
        <f t="shared" ref="C33:I33" si="12">C19</f>
        <v>2</v>
      </c>
      <c r="D33" s="29">
        <f t="shared" si="5"/>
        <v>6.8965517241379309E-3</v>
      </c>
      <c r="E33" s="4">
        <f t="shared" si="12"/>
        <v>12</v>
      </c>
      <c r="F33" s="29">
        <f t="shared" si="6"/>
        <v>4.1379310344827586E-2</v>
      </c>
      <c r="G33" s="4">
        <f t="shared" si="12"/>
        <v>28</v>
      </c>
      <c r="H33" s="29">
        <f t="shared" si="7"/>
        <v>9.6551724137931033E-2</v>
      </c>
      <c r="I33" s="4">
        <f t="shared" si="12"/>
        <v>9</v>
      </c>
      <c r="J33" s="29">
        <f t="shared" si="8"/>
        <v>3.1034482758620689E-2</v>
      </c>
    </row>
    <row r="34" spans="1:10" x14ac:dyDescent="0.25">
      <c r="A34" s="35" t="s">
        <v>26</v>
      </c>
      <c r="B34" s="36">
        <f>SUM(B28:B33)</f>
        <v>2372</v>
      </c>
      <c r="C34" s="36">
        <f t="shared" ref="C34:I34" si="13">SUM(C28:C33)</f>
        <v>43</v>
      </c>
      <c r="D34" s="37">
        <f t="shared" si="5"/>
        <v>1.8128161888701519E-2</v>
      </c>
      <c r="E34" s="36">
        <f t="shared" si="13"/>
        <v>88</v>
      </c>
      <c r="F34" s="37">
        <f t="shared" si="6"/>
        <v>3.7099494097807759E-2</v>
      </c>
      <c r="G34" s="36">
        <f t="shared" si="13"/>
        <v>242</v>
      </c>
      <c r="H34" s="37">
        <f t="shared" si="7"/>
        <v>0.10202360876897133</v>
      </c>
      <c r="I34" s="36">
        <f t="shared" si="13"/>
        <v>121</v>
      </c>
      <c r="J34" s="37">
        <f t="shared" si="8"/>
        <v>5.1011804384485666E-2</v>
      </c>
    </row>
    <row r="35" spans="1:10" x14ac:dyDescent="0.25">
      <c r="A35" s="3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"/>
  <sheetViews>
    <sheetView workbookViewId="0">
      <selection activeCell="O35" sqref="O35"/>
    </sheetView>
  </sheetViews>
  <sheetFormatPr baseColWidth="10" defaultRowHeight="15" x14ac:dyDescent="0.25"/>
  <cols>
    <col min="1" max="1" width="20.85546875" bestFit="1" customWidth="1"/>
    <col min="2" max="14" width="11.42578125" style="1"/>
  </cols>
  <sheetData>
    <row r="1" spans="1:9" ht="15.75" x14ac:dyDescent="0.25">
      <c r="A1" s="2" t="s">
        <v>48</v>
      </c>
    </row>
    <row r="2" spans="1:9" ht="15.75" x14ac:dyDescent="0.25">
      <c r="A2" s="38" t="s">
        <v>57</v>
      </c>
    </row>
    <row r="5" spans="1:9" x14ac:dyDescent="0.25">
      <c r="A5" s="49" t="s">
        <v>27</v>
      </c>
      <c r="B5" s="55" t="s">
        <v>30</v>
      </c>
      <c r="C5" s="55" t="s">
        <v>34</v>
      </c>
      <c r="D5" s="55" t="s">
        <v>49</v>
      </c>
      <c r="E5" s="55" t="s">
        <v>50</v>
      </c>
      <c r="F5" s="55" t="s">
        <v>33</v>
      </c>
      <c r="G5" s="55" t="s">
        <v>32</v>
      </c>
      <c r="H5" s="55" t="s">
        <v>51</v>
      </c>
      <c r="I5" s="56" t="s">
        <v>0</v>
      </c>
    </row>
    <row r="6" spans="1:9" x14ac:dyDescent="0.25">
      <c r="A6" s="50" t="s">
        <v>46</v>
      </c>
      <c r="B6" s="57">
        <v>526</v>
      </c>
      <c r="C6" s="58">
        <v>1408</v>
      </c>
      <c r="D6" s="58">
        <v>317</v>
      </c>
      <c r="E6" s="57">
        <v>91</v>
      </c>
      <c r="F6" s="58">
        <v>2</v>
      </c>
      <c r="G6" s="57"/>
      <c r="H6" s="57">
        <v>1</v>
      </c>
      <c r="I6" s="58">
        <f>SUM(B6:H6)</f>
        <v>2345</v>
      </c>
    </row>
    <row r="7" spans="1:9" x14ac:dyDescent="0.25">
      <c r="A7" s="51" t="s">
        <v>31</v>
      </c>
      <c r="B7" s="59">
        <v>453</v>
      </c>
      <c r="C7" s="60">
        <v>932</v>
      </c>
      <c r="D7" s="60">
        <v>124</v>
      </c>
      <c r="E7" s="59">
        <v>9</v>
      </c>
      <c r="F7" s="60">
        <v>1</v>
      </c>
      <c r="G7" s="59"/>
      <c r="H7" s="59">
        <v>1</v>
      </c>
      <c r="I7" s="60">
        <f t="shared" ref="I7:I21" si="0">SUM(B7:H7)</f>
        <v>1520</v>
      </c>
    </row>
    <row r="8" spans="1:9" x14ac:dyDescent="0.25">
      <c r="A8" s="52" t="s">
        <v>35</v>
      </c>
      <c r="B8" s="61">
        <v>31</v>
      </c>
      <c r="C8" s="62">
        <v>276</v>
      </c>
      <c r="D8" s="62">
        <v>162</v>
      </c>
      <c r="E8" s="61">
        <v>60</v>
      </c>
      <c r="F8" s="62"/>
      <c r="G8" s="61"/>
      <c r="H8" s="61"/>
      <c r="I8" s="62">
        <f t="shared" si="0"/>
        <v>529</v>
      </c>
    </row>
    <row r="9" spans="1:9" x14ac:dyDescent="0.25">
      <c r="A9" s="51" t="s">
        <v>36</v>
      </c>
      <c r="B9" s="59">
        <v>9</v>
      </c>
      <c r="C9" s="60">
        <v>39</v>
      </c>
      <c r="D9" s="60">
        <v>30</v>
      </c>
      <c r="E9" s="59">
        <v>22</v>
      </c>
      <c r="F9" s="60">
        <v>1</v>
      </c>
      <c r="G9" s="59"/>
      <c r="H9" s="59"/>
      <c r="I9" s="60">
        <f t="shared" si="0"/>
        <v>101</v>
      </c>
    </row>
    <row r="10" spans="1:9" x14ac:dyDescent="0.25">
      <c r="A10" s="52" t="s">
        <v>40</v>
      </c>
      <c r="B10" s="61">
        <v>33</v>
      </c>
      <c r="C10" s="62">
        <v>161</v>
      </c>
      <c r="D10" s="62">
        <v>1</v>
      </c>
      <c r="E10" s="61"/>
      <c r="F10" s="62"/>
      <c r="G10" s="61"/>
      <c r="H10" s="61"/>
      <c r="I10" s="62">
        <f t="shared" si="0"/>
        <v>195</v>
      </c>
    </row>
    <row r="11" spans="1:9" x14ac:dyDescent="0.25">
      <c r="A11" s="53" t="s">
        <v>28</v>
      </c>
      <c r="B11" s="63">
        <v>62</v>
      </c>
      <c r="C11" s="64">
        <v>296</v>
      </c>
      <c r="D11" s="64">
        <v>10</v>
      </c>
      <c r="E11" s="63">
        <v>10</v>
      </c>
      <c r="F11" s="64">
        <v>4</v>
      </c>
      <c r="G11" s="63">
        <v>59</v>
      </c>
      <c r="H11" s="63">
        <v>22</v>
      </c>
      <c r="I11" s="64">
        <f t="shared" si="0"/>
        <v>463</v>
      </c>
    </row>
    <row r="12" spans="1:9" x14ac:dyDescent="0.25">
      <c r="A12" s="52" t="s">
        <v>29</v>
      </c>
      <c r="B12" s="61">
        <v>53</v>
      </c>
      <c r="C12" s="62">
        <v>282</v>
      </c>
      <c r="D12" s="62">
        <v>8</v>
      </c>
      <c r="E12" s="61"/>
      <c r="F12" s="62">
        <v>2</v>
      </c>
      <c r="G12" s="61">
        <v>39</v>
      </c>
      <c r="H12" s="61">
        <v>6</v>
      </c>
      <c r="I12" s="62">
        <f t="shared" si="0"/>
        <v>390</v>
      </c>
    </row>
    <row r="13" spans="1:9" x14ac:dyDescent="0.25">
      <c r="A13" s="51" t="s">
        <v>43</v>
      </c>
      <c r="B13" s="59">
        <v>2</v>
      </c>
      <c r="C13" s="60">
        <v>1</v>
      </c>
      <c r="D13" s="60"/>
      <c r="E13" s="59"/>
      <c r="F13" s="60"/>
      <c r="G13" s="59"/>
      <c r="H13" s="59"/>
      <c r="I13" s="60">
        <f t="shared" si="0"/>
        <v>3</v>
      </c>
    </row>
    <row r="14" spans="1:9" x14ac:dyDescent="0.25">
      <c r="A14" s="52" t="s">
        <v>45</v>
      </c>
      <c r="B14" s="61">
        <v>5</v>
      </c>
      <c r="C14" s="62">
        <v>9</v>
      </c>
      <c r="D14" s="62">
        <v>2</v>
      </c>
      <c r="E14" s="61">
        <v>10</v>
      </c>
      <c r="F14" s="62">
        <v>2</v>
      </c>
      <c r="G14" s="61">
        <v>20</v>
      </c>
      <c r="H14" s="61">
        <v>16</v>
      </c>
      <c r="I14" s="62">
        <f t="shared" si="0"/>
        <v>64</v>
      </c>
    </row>
    <row r="15" spans="1:9" x14ac:dyDescent="0.25">
      <c r="A15" s="51" t="s">
        <v>44</v>
      </c>
      <c r="B15" s="59">
        <v>2</v>
      </c>
      <c r="C15" s="60">
        <v>4</v>
      </c>
      <c r="D15" s="60"/>
      <c r="E15" s="59"/>
      <c r="F15" s="60"/>
      <c r="G15" s="59"/>
      <c r="H15" s="59"/>
      <c r="I15" s="60">
        <f t="shared" si="0"/>
        <v>6</v>
      </c>
    </row>
    <row r="16" spans="1:9" x14ac:dyDescent="0.25">
      <c r="A16" s="50" t="s">
        <v>37</v>
      </c>
      <c r="B16" s="57">
        <v>236</v>
      </c>
      <c r="C16" s="58">
        <v>719</v>
      </c>
      <c r="D16" s="58">
        <v>234</v>
      </c>
      <c r="E16" s="57">
        <v>56</v>
      </c>
      <c r="F16" s="58">
        <v>30</v>
      </c>
      <c r="G16" s="57">
        <v>73</v>
      </c>
      <c r="H16" s="57">
        <v>11</v>
      </c>
      <c r="I16" s="58">
        <f t="shared" si="0"/>
        <v>1359</v>
      </c>
    </row>
    <row r="17" spans="1:9" x14ac:dyDescent="0.25">
      <c r="A17" s="51" t="s">
        <v>38</v>
      </c>
      <c r="B17" s="59">
        <v>87</v>
      </c>
      <c r="C17" s="60">
        <v>80</v>
      </c>
      <c r="D17" s="60">
        <v>78</v>
      </c>
      <c r="E17" s="59">
        <v>7</v>
      </c>
      <c r="F17" s="60">
        <v>19</v>
      </c>
      <c r="G17" s="59">
        <v>47</v>
      </c>
      <c r="H17" s="59">
        <v>5</v>
      </c>
      <c r="I17" s="60">
        <f t="shared" si="0"/>
        <v>323</v>
      </c>
    </row>
    <row r="18" spans="1:9" x14ac:dyDescent="0.25">
      <c r="A18" s="52" t="s">
        <v>39</v>
      </c>
      <c r="B18" s="61">
        <v>61</v>
      </c>
      <c r="C18" s="62">
        <v>478</v>
      </c>
      <c r="D18" s="62">
        <v>115</v>
      </c>
      <c r="E18" s="61">
        <v>4</v>
      </c>
      <c r="F18" s="62">
        <v>6</v>
      </c>
      <c r="G18" s="61">
        <v>9</v>
      </c>
      <c r="H18" s="61">
        <v>4</v>
      </c>
      <c r="I18" s="62">
        <f t="shared" si="0"/>
        <v>677</v>
      </c>
    </row>
    <row r="19" spans="1:9" x14ac:dyDescent="0.25">
      <c r="A19" s="51" t="s">
        <v>42</v>
      </c>
      <c r="B19" s="59">
        <v>18</v>
      </c>
      <c r="C19" s="60">
        <v>10</v>
      </c>
      <c r="D19" s="60"/>
      <c r="E19" s="59">
        <v>2</v>
      </c>
      <c r="F19" s="60">
        <v>5</v>
      </c>
      <c r="G19" s="59">
        <v>15</v>
      </c>
      <c r="H19" s="59">
        <v>2</v>
      </c>
      <c r="I19" s="60">
        <f t="shared" si="0"/>
        <v>52</v>
      </c>
    </row>
    <row r="20" spans="1:9" ht="15.75" thickBot="1" x14ac:dyDescent="0.3">
      <c r="A20" s="52" t="s">
        <v>41</v>
      </c>
      <c r="B20" s="61">
        <v>70</v>
      </c>
      <c r="C20" s="62">
        <v>151</v>
      </c>
      <c r="D20" s="62">
        <v>41</v>
      </c>
      <c r="E20" s="61">
        <v>43</v>
      </c>
      <c r="F20" s="62"/>
      <c r="G20" s="61">
        <v>2</v>
      </c>
      <c r="H20" s="61"/>
      <c r="I20" s="62">
        <f t="shared" si="0"/>
        <v>307</v>
      </c>
    </row>
    <row r="21" spans="1:9" ht="15.75" thickTop="1" x14ac:dyDescent="0.25">
      <c r="A21" s="54" t="s">
        <v>0</v>
      </c>
      <c r="B21" s="65">
        <v>824</v>
      </c>
      <c r="C21" s="66">
        <v>2423</v>
      </c>
      <c r="D21" s="66">
        <v>561</v>
      </c>
      <c r="E21" s="65">
        <v>157</v>
      </c>
      <c r="F21" s="66">
        <v>36</v>
      </c>
      <c r="G21" s="65">
        <v>132</v>
      </c>
      <c r="H21" s="65">
        <v>34</v>
      </c>
      <c r="I21" s="66">
        <f t="shared" si="0"/>
        <v>4167</v>
      </c>
    </row>
    <row r="22" spans="1:9" x14ac:dyDescent="0.25">
      <c r="A22" s="30" t="s">
        <v>18</v>
      </c>
    </row>
    <row r="26" spans="1:9" x14ac:dyDescent="0.25">
      <c r="A26" s="68" t="s">
        <v>56</v>
      </c>
    </row>
    <row r="27" spans="1:9" x14ac:dyDescent="0.25">
      <c r="A27" s="71" t="s">
        <v>27</v>
      </c>
      <c r="B27" s="72" t="s">
        <v>52</v>
      </c>
      <c r="C27" s="72" t="s">
        <v>53</v>
      </c>
      <c r="D27" s="72" t="s">
        <v>54</v>
      </c>
      <c r="E27" s="72" t="s">
        <v>55</v>
      </c>
      <c r="F27" s="72" t="s">
        <v>58</v>
      </c>
      <c r="G27" s="72" t="s">
        <v>0</v>
      </c>
    </row>
    <row r="28" spans="1:9" x14ac:dyDescent="0.25">
      <c r="A28" s="69" t="s">
        <v>46</v>
      </c>
      <c r="B28" s="70">
        <v>33</v>
      </c>
      <c r="C28" s="70">
        <v>37</v>
      </c>
      <c r="D28" s="70">
        <v>315</v>
      </c>
      <c r="E28" s="70">
        <v>1106</v>
      </c>
      <c r="F28" s="70">
        <v>854</v>
      </c>
      <c r="G28" s="70">
        <v>2345</v>
      </c>
    </row>
    <row r="29" spans="1:9" x14ac:dyDescent="0.25">
      <c r="A29" s="67" t="s">
        <v>31</v>
      </c>
      <c r="B29" s="4">
        <v>25</v>
      </c>
      <c r="C29" s="4">
        <v>34</v>
      </c>
      <c r="D29" s="4">
        <v>124</v>
      </c>
      <c r="E29" s="4">
        <v>590</v>
      </c>
      <c r="F29" s="4">
        <v>747</v>
      </c>
      <c r="G29" s="4">
        <v>1520</v>
      </c>
    </row>
    <row r="30" spans="1:9" x14ac:dyDescent="0.25">
      <c r="A30" s="67" t="s">
        <v>35</v>
      </c>
      <c r="B30" s="4">
        <v>8</v>
      </c>
      <c r="C30" s="4">
        <v>3</v>
      </c>
      <c r="D30" s="4">
        <v>5</v>
      </c>
      <c r="E30" s="4">
        <v>504</v>
      </c>
      <c r="F30" s="4">
        <v>9</v>
      </c>
      <c r="G30" s="4">
        <v>529</v>
      </c>
    </row>
    <row r="31" spans="1:9" x14ac:dyDescent="0.25">
      <c r="A31" s="67" t="s">
        <v>36</v>
      </c>
      <c r="B31" s="4"/>
      <c r="C31" s="4"/>
      <c r="D31" s="4">
        <v>1</v>
      </c>
      <c r="E31" s="4">
        <v>2</v>
      </c>
      <c r="F31" s="4">
        <v>98</v>
      </c>
      <c r="G31" s="4">
        <v>101</v>
      </c>
    </row>
    <row r="32" spans="1:9" x14ac:dyDescent="0.25">
      <c r="A32" s="67" t="s">
        <v>40</v>
      </c>
      <c r="B32" s="4"/>
      <c r="C32" s="4"/>
      <c r="D32" s="4">
        <v>185</v>
      </c>
      <c r="E32" s="4">
        <v>10</v>
      </c>
      <c r="F32" s="4"/>
      <c r="G32" s="4">
        <v>195</v>
      </c>
    </row>
    <row r="33" spans="1:7" x14ac:dyDescent="0.25">
      <c r="A33" s="69" t="s">
        <v>28</v>
      </c>
      <c r="B33" s="70">
        <v>9</v>
      </c>
      <c r="C33" s="70">
        <v>14</v>
      </c>
      <c r="D33" s="70">
        <v>11</v>
      </c>
      <c r="E33" s="70">
        <v>129</v>
      </c>
      <c r="F33" s="70">
        <v>300</v>
      </c>
      <c r="G33" s="70">
        <v>463</v>
      </c>
    </row>
    <row r="34" spans="1:7" x14ac:dyDescent="0.25">
      <c r="A34" s="67" t="s">
        <v>29</v>
      </c>
      <c r="B34" s="4">
        <v>6</v>
      </c>
      <c r="C34" s="4">
        <v>11</v>
      </c>
      <c r="D34" s="4">
        <v>10</v>
      </c>
      <c r="E34" s="4">
        <v>128</v>
      </c>
      <c r="F34" s="4">
        <v>235</v>
      </c>
      <c r="G34" s="4">
        <v>390</v>
      </c>
    </row>
    <row r="35" spans="1:7" x14ac:dyDescent="0.25">
      <c r="A35" s="67" t="s">
        <v>43</v>
      </c>
      <c r="B35" s="4"/>
      <c r="C35" s="4"/>
      <c r="D35" s="4"/>
      <c r="E35" s="4">
        <v>1</v>
      </c>
      <c r="F35" s="4">
        <v>2</v>
      </c>
      <c r="G35" s="4">
        <v>3</v>
      </c>
    </row>
    <row r="36" spans="1:7" x14ac:dyDescent="0.25">
      <c r="A36" s="67" t="s">
        <v>45</v>
      </c>
      <c r="B36" s="4">
        <v>1</v>
      </c>
      <c r="C36" s="4">
        <v>1</v>
      </c>
      <c r="D36" s="4"/>
      <c r="E36" s="4"/>
      <c r="F36" s="4">
        <v>62</v>
      </c>
      <c r="G36" s="4">
        <v>64</v>
      </c>
    </row>
    <row r="37" spans="1:7" x14ac:dyDescent="0.25">
      <c r="A37" s="67" t="s">
        <v>44</v>
      </c>
      <c r="B37" s="4">
        <v>2</v>
      </c>
      <c r="C37" s="4">
        <v>2</v>
      </c>
      <c r="D37" s="4">
        <v>1</v>
      </c>
      <c r="E37" s="4"/>
      <c r="F37" s="4">
        <v>1</v>
      </c>
      <c r="G37" s="4">
        <v>6</v>
      </c>
    </row>
    <row r="38" spans="1:7" x14ac:dyDescent="0.25">
      <c r="A38" s="69" t="s">
        <v>37</v>
      </c>
      <c r="B38" s="70">
        <v>47</v>
      </c>
      <c r="C38" s="70">
        <v>45</v>
      </c>
      <c r="D38" s="70">
        <v>118</v>
      </c>
      <c r="E38" s="70">
        <v>375</v>
      </c>
      <c r="F38" s="70">
        <v>774</v>
      </c>
      <c r="G38" s="70">
        <v>1359</v>
      </c>
    </row>
    <row r="39" spans="1:7" x14ac:dyDescent="0.25">
      <c r="A39" s="67" t="s">
        <v>38</v>
      </c>
      <c r="B39" s="4">
        <v>15</v>
      </c>
      <c r="C39" s="4">
        <v>22</v>
      </c>
      <c r="D39" s="4">
        <v>16</v>
      </c>
      <c r="E39" s="4">
        <v>59</v>
      </c>
      <c r="F39" s="4">
        <v>211</v>
      </c>
      <c r="G39" s="4">
        <v>323</v>
      </c>
    </row>
    <row r="40" spans="1:7" x14ac:dyDescent="0.25">
      <c r="A40" s="67" t="s">
        <v>39</v>
      </c>
      <c r="B40" s="4">
        <v>17</v>
      </c>
      <c r="C40" s="4">
        <v>6</v>
      </c>
      <c r="D40" s="4">
        <v>89</v>
      </c>
      <c r="E40" s="4">
        <v>249</v>
      </c>
      <c r="F40" s="4">
        <v>316</v>
      </c>
      <c r="G40" s="4">
        <v>677</v>
      </c>
    </row>
    <row r="41" spans="1:7" x14ac:dyDescent="0.25">
      <c r="A41" s="67" t="s">
        <v>42</v>
      </c>
      <c r="B41" s="4">
        <v>1</v>
      </c>
      <c r="C41" s="4">
        <v>5</v>
      </c>
      <c r="D41" s="4">
        <v>7</v>
      </c>
      <c r="E41" s="4">
        <v>13</v>
      </c>
      <c r="F41" s="4">
        <v>26</v>
      </c>
      <c r="G41" s="4">
        <v>52</v>
      </c>
    </row>
    <row r="42" spans="1:7" x14ac:dyDescent="0.25">
      <c r="A42" s="67" t="s">
        <v>41</v>
      </c>
      <c r="B42" s="4">
        <v>14</v>
      </c>
      <c r="C42" s="4">
        <v>12</v>
      </c>
      <c r="D42" s="4">
        <v>6</v>
      </c>
      <c r="E42" s="4">
        <v>54</v>
      </c>
      <c r="F42" s="4">
        <v>221</v>
      </c>
      <c r="G42" s="4">
        <v>307</v>
      </c>
    </row>
    <row r="43" spans="1:7" x14ac:dyDescent="0.25">
      <c r="A43" s="73" t="s">
        <v>0</v>
      </c>
      <c r="B43" s="72">
        <v>89</v>
      </c>
      <c r="C43" s="72">
        <v>96</v>
      </c>
      <c r="D43" s="72">
        <v>444</v>
      </c>
      <c r="E43" s="72">
        <v>1610</v>
      </c>
      <c r="F43" s="72">
        <v>1928</v>
      </c>
      <c r="G43" s="72">
        <v>4167</v>
      </c>
    </row>
    <row r="44" spans="1:7" x14ac:dyDescent="0.25">
      <c r="A44" s="30" t="s">
        <v>18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workbookViewId="0">
      <selection activeCell="L6" sqref="L6"/>
    </sheetView>
  </sheetViews>
  <sheetFormatPr baseColWidth="10" defaultRowHeight="15" x14ac:dyDescent="0.25"/>
  <cols>
    <col min="1" max="1" width="20.85546875" bestFit="1" customWidth="1"/>
  </cols>
  <sheetData>
    <row r="1" spans="1:16" ht="15.75" x14ac:dyDescent="0.25">
      <c r="A1" s="2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38" t="s">
        <v>57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5" x14ac:dyDescent="0.25">
      <c r="A4" s="17"/>
      <c r="B4" s="18" t="s">
        <v>14</v>
      </c>
      <c r="C4" s="18" t="s">
        <v>15</v>
      </c>
      <c r="D4" s="18" t="s">
        <v>16</v>
      </c>
    </row>
    <row r="5" spans="1:16" x14ac:dyDescent="0.25">
      <c r="A5" s="39" t="s">
        <v>47</v>
      </c>
      <c r="B5" s="46">
        <v>2.8000000000000001E-2</v>
      </c>
      <c r="C5" s="46">
        <v>0.104</v>
      </c>
      <c r="D5" s="48">
        <v>0.06</v>
      </c>
    </row>
    <row r="11" spans="1:16" ht="45" x14ac:dyDescent="0.25">
      <c r="A11" s="31" t="s">
        <v>19</v>
      </c>
      <c r="B11" s="32" t="s">
        <v>13</v>
      </c>
      <c r="C11" s="32" t="s">
        <v>14</v>
      </c>
      <c r="D11" s="32" t="s">
        <v>15</v>
      </c>
      <c r="E11" s="32" t="s">
        <v>16</v>
      </c>
    </row>
    <row r="12" spans="1:16" ht="15.75" x14ac:dyDescent="0.25">
      <c r="A12" s="33" t="s">
        <v>20</v>
      </c>
      <c r="B12" s="29">
        <v>2.6086956521739129E-2</v>
      </c>
      <c r="C12" s="29">
        <v>3.6956521739130437E-2</v>
      </c>
      <c r="D12" s="29">
        <v>0.10434782608695652</v>
      </c>
      <c r="E12" s="29">
        <v>6.5217391304347824E-2</v>
      </c>
    </row>
    <row r="13" spans="1:16" ht="15.75" x14ac:dyDescent="0.25">
      <c r="A13" s="34" t="s">
        <v>21</v>
      </c>
      <c r="B13" s="29">
        <v>0</v>
      </c>
      <c r="C13" s="29">
        <v>2.7149321266968326E-2</v>
      </c>
      <c r="D13" s="29">
        <v>9.9547511312217188E-2</v>
      </c>
      <c r="E13" s="29">
        <v>3.6199095022624438E-2</v>
      </c>
    </row>
    <row r="14" spans="1:16" ht="15.75" x14ac:dyDescent="0.25">
      <c r="A14" s="33" t="s">
        <v>22</v>
      </c>
      <c r="B14" s="29">
        <v>4.2372881355932203E-3</v>
      </c>
      <c r="C14" s="29">
        <v>1.6949152542372881E-2</v>
      </c>
      <c r="D14" s="29">
        <v>0.14830508474576271</v>
      </c>
      <c r="E14" s="29">
        <v>5.5084745762711863E-2</v>
      </c>
    </row>
    <row r="15" spans="1:16" ht="15.75" x14ac:dyDescent="0.25">
      <c r="A15" s="34" t="s">
        <v>23</v>
      </c>
      <c r="B15" s="29">
        <v>4.9261083743842365E-3</v>
      </c>
      <c r="C15" s="29">
        <v>1.4778325123152709E-2</v>
      </c>
      <c r="D15" s="29">
        <v>7.8817733990147784E-2</v>
      </c>
      <c r="E15" s="29">
        <v>8.8669950738916259E-2</v>
      </c>
    </row>
    <row r="16" spans="1:16" ht="15.75" x14ac:dyDescent="0.25">
      <c r="A16" s="34" t="s">
        <v>24</v>
      </c>
      <c r="B16" s="29">
        <v>0</v>
      </c>
      <c r="C16" s="29">
        <v>0</v>
      </c>
      <c r="D16" s="29">
        <v>9.375E-2</v>
      </c>
      <c r="E16" s="29">
        <v>0.125</v>
      </c>
    </row>
    <row r="17" spans="1:5" ht="15.75" x14ac:dyDescent="0.25">
      <c r="A17" s="34" t="s">
        <v>25</v>
      </c>
      <c r="B17" s="29">
        <v>5.3191489361702126E-3</v>
      </c>
      <c r="C17" s="29">
        <v>4.2553191489361701E-2</v>
      </c>
      <c r="D17" s="29">
        <v>7.9787234042553196E-2</v>
      </c>
      <c r="E17" s="29">
        <v>4.2553191489361701E-2</v>
      </c>
    </row>
    <row r="18" spans="1:5" x14ac:dyDescent="0.25">
      <c r="A18" s="35" t="s">
        <v>26</v>
      </c>
      <c r="B18" s="37">
        <v>1.1194029850746268E-2</v>
      </c>
      <c r="C18" s="37">
        <v>2.8358208955223882E-2</v>
      </c>
      <c r="D18" s="37">
        <v>0.10373134328358209</v>
      </c>
      <c r="E18" s="37">
        <v>6.044776119402985E-2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2</vt:i4>
      </vt:variant>
    </vt:vector>
  </HeadingPairs>
  <TitlesOfParts>
    <vt:vector size="6" baseType="lpstr">
      <vt:lpstr>6_35m</vt:lpstr>
      <vt:lpstr>MENOR_5</vt:lpstr>
      <vt:lpstr>ANTIPARASIT</vt:lpstr>
      <vt:lpstr>Hoja1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dcterms:created xsi:type="dcterms:W3CDTF">2023-09-01T15:27:48Z</dcterms:created>
  <dcterms:modified xsi:type="dcterms:W3CDTF">2024-06-13T15:47:37Z</dcterms:modified>
</cp:coreProperties>
</file>