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REPORTES\2024\NUTRICION\"/>
    </mc:Choice>
  </mc:AlternateContent>
  <xr:revisionPtr revIDLastSave="0" documentId="13_ncr:1_{EAD6407B-C8C5-4E7E-800E-DB5F8760A0BB}" xr6:coauthVersionLast="47" xr6:coauthVersionMax="47" xr10:uidLastSave="{00000000-0000-0000-0000-000000000000}"/>
  <bookViews>
    <workbookView xWindow="-120" yWindow="-120" windowWidth="20730" windowHeight="1116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7" l="1"/>
  <c r="D30" i="7"/>
  <c r="D36" i="7" s="1"/>
  <c r="E30" i="7"/>
  <c r="E36" i="7" s="1"/>
  <c r="F30" i="7"/>
  <c r="G30" i="7"/>
  <c r="H30" i="7"/>
  <c r="C31" i="7"/>
  <c r="D31" i="7"/>
  <c r="E31" i="7"/>
  <c r="F31" i="7"/>
  <c r="G31" i="7"/>
  <c r="H31" i="7"/>
  <c r="C32" i="7"/>
  <c r="D32" i="7"/>
  <c r="E32" i="7"/>
  <c r="F32" i="7"/>
  <c r="G32" i="7"/>
  <c r="H32" i="7"/>
  <c r="C33" i="7"/>
  <c r="D33" i="7"/>
  <c r="E33" i="7"/>
  <c r="F33" i="7"/>
  <c r="G33" i="7"/>
  <c r="H33" i="7"/>
  <c r="H36" i="7" s="1"/>
  <c r="C34" i="7"/>
  <c r="D34" i="7"/>
  <c r="E34" i="7"/>
  <c r="F34" i="7"/>
  <c r="G34" i="7"/>
  <c r="H34" i="7"/>
  <c r="C35" i="7"/>
  <c r="D35" i="7"/>
  <c r="E35" i="7"/>
  <c r="F35" i="7"/>
  <c r="G35" i="7"/>
  <c r="H35" i="7"/>
  <c r="C36" i="7"/>
  <c r="F36" i="7"/>
  <c r="G36" i="7"/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B35" i="7"/>
  <c r="B34" i="7"/>
  <c r="B33" i="7"/>
  <c r="B32" i="7"/>
  <c r="B31" i="7"/>
  <c r="B30" i="7"/>
  <c r="F31" i="9" l="1"/>
  <c r="H31" i="9"/>
  <c r="D31" i="9"/>
  <c r="B36" i="7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C36" i="8"/>
  <c r="B36" i="8"/>
  <c r="E36" i="8"/>
  <c r="G36" i="8"/>
  <c r="D36" i="8"/>
  <c r="F36" i="8"/>
  <c r="D31" i="6" l="1"/>
  <c r="F31" i="6"/>
</calcChain>
</file>

<file path=xl/sharedStrings.xml><?xml version="1.0" encoding="utf-8"?>
<sst xmlns="http://schemas.openxmlformats.org/spreadsheetml/2006/main" count="178" uniqueCount="52">
  <si>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</si>
  <si>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</si>
  <si>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</si>
  <si>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</si>
  <si>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</si>
  <si>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</si>
  <si>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</si>
  <si>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</si>
  <si>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</si>
  <si>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</si>
  <si>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</si>
  <si>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</si>
  <si>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</si>
  <si>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</si>
  <si>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</si>
  <si>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</si>
  <si>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</si>
  <si>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</si>
  <si>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</si>
  <si>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</si>
  <si>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</si>
  <si>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</si>
  <si>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</si>
  <si>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</si>
  <si>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</si>
  <si>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</si>
  <si>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</si>
  <si>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</si>
  <si>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</si>
  <si>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</si>
  <si>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</si>
  <si>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</si>
  <si>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</si>
  <si>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</si>
  <si>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</si>
  <si>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</si>
  <si>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</si>
  <si>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</si>
  <si>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</si>
  <si>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</si>
  <si>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</si>
  <si>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</si>
  <si>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</si>
  <si>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</si>
  <si>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</si>
  <si>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</si>
  <si>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</si>
  <si>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</si>
  <si>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</si>
  <si>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ENERO A NOVIEMBRE 2024</t>
  </si>
  <si>
    <t xml:space="preserve">ENERO A NOVIEMBRE 2024 </t>
  </si>
  <si>
    <t>REPORTE DEL ESTADO NUTRICIONAL DE LA GESTANTE ENERO A NOVIEMBRE 2024-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</si>
</sst>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0" borderId="0" xfId="0" applyFont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1" fillId="0" borderId="0" xfId="0" applyFont="1"/>
    <xf numFmtId="0" fontId="4" fillId="4" borderId="4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6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2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center"/>
    </xf>
    <xf numFmtId="0" fontId="0" fillId="0" borderId="25" xfId="0" applyBorder="1" applyAlignment="1">
      <alignment horizontal="left" indent="1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0" fillId="0" borderId="25" xfId="0" applyBorder="1" applyAlignment="1">
      <alignment horizontal="left"/>
    </xf>
    <xf numFmtId="0" fontId="1" fillId="8" borderId="25" xfId="0" applyFont="1" applyFill="1" applyBorder="1" applyAlignment="1">
      <alignment horizontal="left"/>
    </xf>
    <xf numFmtId="0" fontId="0" fillId="8" borderId="25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NOVIEMBRE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1.6166281755196306E-2</c:v>
                </c:pt>
                <c:pt idx="1">
                  <c:v>0.49191685912240185</c:v>
                </c:pt>
                <c:pt idx="2">
                  <c:v>0.34872979214780603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zoomScale="5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workbookViewId="0">
      <selection activeCell="E16" sqref="E16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70" t="s">
        <v>41</v>
      </c>
    </row>
    <row r="2" spans="1:8" ht="18.75" x14ac:dyDescent="0.3">
      <c r="A2" s="70" t="s">
        <v>49</v>
      </c>
    </row>
    <row r="3" spans="1:8" ht="15.75" thickBot="1" x14ac:dyDescent="0.3"/>
    <row r="4" spans="1:8" x14ac:dyDescent="0.25">
      <c r="A4" s="71" t="s">
        <v>42</v>
      </c>
      <c r="B4" s="71" t="s">
        <v>20</v>
      </c>
      <c r="C4" s="72" t="s">
        <v>43</v>
      </c>
      <c r="D4" s="73" t="s">
        <v>44</v>
      </c>
      <c r="E4" s="74" t="s">
        <v>45</v>
      </c>
      <c r="F4" s="75" t="s">
        <v>46</v>
      </c>
      <c r="G4" s="72" t="s">
        <v>29</v>
      </c>
      <c r="H4" s="73" t="s">
        <v>27</v>
      </c>
    </row>
    <row r="5" spans="1:8" x14ac:dyDescent="0.25">
      <c r="A5" s="99" t="s">
        <v>8</v>
      </c>
      <c r="B5" s="76">
        <v>294</v>
      </c>
      <c r="C5" s="77">
        <v>3</v>
      </c>
      <c r="D5" s="78">
        <f>IFERROR(C5/B5,0)</f>
        <v>1.020408163265306E-2</v>
      </c>
      <c r="E5" s="79">
        <v>140</v>
      </c>
      <c r="F5" s="80">
        <f>IFERROR(E5/B5,0)</f>
        <v>0.47619047619047616</v>
      </c>
      <c r="G5" s="77">
        <v>103</v>
      </c>
      <c r="H5" s="78">
        <f>IFERROR(G5/B5,0)</f>
        <v>0.35034013605442177</v>
      </c>
    </row>
    <row r="6" spans="1:8" x14ac:dyDescent="0.25">
      <c r="A6" s="100" t="s">
        <v>9</v>
      </c>
      <c r="B6" s="81">
        <v>184</v>
      </c>
      <c r="C6" s="82">
        <v>2</v>
      </c>
      <c r="D6" s="83">
        <f t="shared" ref="D6:D20" si="0">IFERROR(C6/B6,0)</f>
        <v>1.0869565217391304E-2</v>
      </c>
      <c r="E6" s="84">
        <v>84</v>
      </c>
      <c r="F6" s="85">
        <f t="shared" ref="F6:F20" si="1">IFERROR(E6/B6,0)</f>
        <v>0.45652173913043476</v>
      </c>
      <c r="G6" s="82">
        <v>63</v>
      </c>
      <c r="H6" s="83">
        <f t="shared" ref="H6:H20" si="2">IFERROR(G6/B6,0)</f>
        <v>0.34239130434782611</v>
      </c>
    </row>
    <row r="7" spans="1:8" x14ac:dyDescent="0.25">
      <c r="A7" s="100" t="s">
        <v>11</v>
      </c>
      <c r="B7" s="81">
        <v>89</v>
      </c>
      <c r="C7" s="82">
        <v>1</v>
      </c>
      <c r="D7" s="83">
        <f t="shared" si="0"/>
        <v>1.1235955056179775E-2</v>
      </c>
      <c r="E7" s="84">
        <v>46</v>
      </c>
      <c r="F7" s="85">
        <f t="shared" si="1"/>
        <v>0.5168539325842697</v>
      </c>
      <c r="G7" s="82">
        <v>34</v>
      </c>
      <c r="H7" s="83">
        <f t="shared" si="2"/>
        <v>0.38202247191011235</v>
      </c>
    </row>
    <row r="8" spans="1:8" x14ac:dyDescent="0.25">
      <c r="A8" s="100" t="s">
        <v>47</v>
      </c>
      <c r="B8" s="81"/>
      <c r="C8" s="82">
        <v>0</v>
      </c>
      <c r="D8" s="83">
        <f t="shared" si="0"/>
        <v>0</v>
      </c>
      <c r="E8" s="84">
        <v>0</v>
      </c>
      <c r="F8" s="85">
        <f t="shared" si="1"/>
        <v>0</v>
      </c>
      <c r="G8" s="82">
        <v>0</v>
      </c>
      <c r="H8" s="83">
        <f t="shared" si="2"/>
        <v>0</v>
      </c>
    </row>
    <row r="9" spans="1:8" x14ac:dyDescent="0.25">
      <c r="A9" s="100" t="s">
        <v>12</v>
      </c>
      <c r="B9" s="81">
        <v>21</v>
      </c>
      <c r="C9" s="82">
        <v>0</v>
      </c>
      <c r="D9" s="83">
        <f t="shared" si="0"/>
        <v>0</v>
      </c>
      <c r="E9" s="84">
        <v>10</v>
      </c>
      <c r="F9" s="85">
        <f t="shared" si="1"/>
        <v>0.47619047619047616</v>
      </c>
      <c r="G9" s="82">
        <v>6</v>
      </c>
      <c r="H9" s="83">
        <f t="shared" si="2"/>
        <v>0.2857142857142857</v>
      </c>
    </row>
    <row r="10" spans="1:8" x14ac:dyDescent="0.25">
      <c r="A10" s="99" t="s">
        <v>13</v>
      </c>
      <c r="B10" s="76">
        <v>4</v>
      </c>
      <c r="C10" s="77">
        <v>0</v>
      </c>
      <c r="D10" s="78">
        <f t="shared" si="0"/>
        <v>0</v>
      </c>
      <c r="E10" s="79">
        <v>2</v>
      </c>
      <c r="F10" s="80">
        <f t="shared" si="1"/>
        <v>0.5</v>
      </c>
      <c r="G10" s="77">
        <v>2</v>
      </c>
      <c r="H10" s="78">
        <f t="shared" si="2"/>
        <v>0.5</v>
      </c>
    </row>
    <row r="11" spans="1:8" x14ac:dyDescent="0.25">
      <c r="A11" s="100" t="s">
        <v>14</v>
      </c>
      <c r="B11" s="81">
        <v>4</v>
      </c>
      <c r="C11" s="82">
        <v>0</v>
      </c>
      <c r="D11" s="83">
        <f t="shared" si="0"/>
        <v>0</v>
      </c>
      <c r="E11" s="84">
        <v>2</v>
      </c>
      <c r="F11" s="85">
        <f t="shared" si="1"/>
        <v>0.5</v>
      </c>
      <c r="G11" s="82">
        <v>2</v>
      </c>
      <c r="H11" s="83">
        <f t="shared" si="2"/>
        <v>0.5</v>
      </c>
    </row>
    <row r="12" spans="1:8" x14ac:dyDescent="0.25">
      <c r="A12" s="100" t="s">
        <v>16</v>
      </c>
      <c r="B12" s="81">
        <v>0</v>
      </c>
      <c r="C12" s="82">
        <v>0</v>
      </c>
      <c r="D12" s="83">
        <f t="shared" si="0"/>
        <v>0</v>
      </c>
      <c r="E12" s="84">
        <v>0</v>
      </c>
      <c r="F12" s="85">
        <f t="shared" si="1"/>
        <v>0</v>
      </c>
      <c r="G12" s="82">
        <v>0</v>
      </c>
      <c r="H12" s="83">
        <f t="shared" si="2"/>
        <v>0</v>
      </c>
    </row>
    <row r="13" spans="1:8" x14ac:dyDescent="0.25">
      <c r="A13" s="100" t="s">
        <v>22</v>
      </c>
      <c r="B13" s="81">
        <v>0</v>
      </c>
      <c r="C13" s="82">
        <v>0</v>
      </c>
      <c r="D13" s="83">
        <f t="shared" si="0"/>
        <v>0</v>
      </c>
      <c r="E13" s="84">
        <v>0</v>
      </c>
      <c r="F13" s="85">
        <f t="shared" si="1"/>
        <v>0</v>
      </c>
      <c r="G13" s="82">
        <v>0</v>
      </c>
      <c r="H13" s="83">
        <f t="shared" si="2"/>
        <v>0</v>
      </c>
    </row>
    <row r="14" spans="1:8" x14ac:dyDescent="0.25">
      <c r="A14" s="100" t="s">
        <v>17</v>
      </c>
      <c r="B14" s="81">
        <v>0</v>
      </c>
      <c r="C14" s="82">
        <v>0</v>
      </c>
      <c r="D14" s="83">
        <f t="shared" si="0"/>
        <v>0</v>
      </c>
      <c r="E14" s="84">
        <v>0</v>
      </c>
      <c r="F14" s="85">
        <f t="shared" si="1"/>
        <v>0</v>
      </c>
      <c r="G14" s="82">
        <v>0</v>
      </c>
      <c r="H14" s="83">
        <f t="shared" si="2"/>
        <v>0</v>
      </c>
    </row>
    <row r="15" spans="1:8" x14ac:dyDescent="0.25">
      <c r="A15" s="99" t="s">
        <v>1</v>
      </c>
      <c r="B15" s="76">
        <v>135</v>
      </c>
      <c r="C15" s="77">
        <v>4</v>
      </c>
      <c r="D15" s="78">
        <f t="shared" si="0"/>
        <v>2.9629629629629631E-2</v>
      </c>
      <c r="E15" s="79">
        <v>71</v>
      </c>
      <c r="F15" s="80">
        <f t="shared" si="1"/>
        <v>0.52592592592592591</v>
      </c>
      <c r="G15" s="77">
        <v>46</v>
      </c>
      <c r="H15" s="78">
        <f t="shared" si="2"/>
        <v>0.34074074074074073</v>
      </c>
    </row>
    <row r="16" spans="1:8" x14ac:dyDescent="0.25">
      <c r="A16" s="100" t="s">
        <v>2</v>
      </c>
      <c r="B16" s="81">
        <v>35</v>
      </c>
      <c r="C16" s="82">
        <v>3</v>
      </c>
      <c r="D16" s="83">
        <f t="shared" si="0"/>
        <v>8.5714285714285715E-2</v>
      </c>
      <c r="E16" s="84">
        <v>18</v>
      </c>
      <c r="F16" s="85">
        <f t="shared" si="1"/>
        <v>0.51428571428571423</v>
      </c>
      <c r="G16" s="82">
        <v>10</v>
      </c>
      <c r="H16" s="83">
        <f t="shared" si="2"/>
        <v>0.2857142857142857</v>
      </c>
    </row>
    <row r="17" spans="1:8" x14ac:dyDescent="0.25">
      <c r="A17" s="100" t="s">
        <v>5</v>
      </c>
      <c r="B17" s="81">
        <v>79</v>
      </c>
      <c r="C17" s="82">
        <v>1</v>
      </c>
      <c r="D17" s="83">
        <f t="shared" si="0"/>
        <v>1.2658227848101266E-2</v>
      </c>
      <c r="E17" s="84">
        <v>43</v>
      </c>
      <c r="F17" s="85">
        <f t="shared" si="1"/>
        <v>0.54430379746835444</v>
      </c>
      <c r="G17" s="82">
        <v>28</v>
      </c>
      <c r="H17" s="83">
        <f t="shared" si="2"/>
        <v>0.35443037974683544</v>
      </c>
    </row>
    <row r="18" spans="1:8" x14ac:dyDescent="0.25">
      <c r="A18" s="100" t="s">
        <v>23</v>
      </c>
      <c r="B18" s="81">
        <v>2</v>
      </c>
      <c r="C18" s="82">
        <v>0</v>
      </c>
      <c r="D18" s="83">
        <f t="shared" si="0"/>
        <v>0</v>
      </c>
      <c r="E18" s="84">
        <v>0</v>
      </c>
      <c r="F18" s="85">
        <f t="shared" si="1"/>
        <v>0</v>
      </c>
      <c r="G18" s="82">
        <v>2</v>
      </c>
      <c r="H18" s="83">
        <f t="shared" si="2"/>
        <v>1</v>
      </c>
    </row>
    <row r="19" spans="1:8" x14ac:dyDescent="0.25">
      <c r="A19" s="100" t="s">
        <v>7</v>
      </c>
      <c r="B19" s="81">
        <v>19</v>
      </c>
      <c r="C19" s="82">
        <v>0</v>
      </c>
      <c r="D19" s="83">
        <f t="shared" si="0"/>
        <v>0</v>
      </c>
      <c r="E19" s="84">
        <v>10</v>
      </c>
      <c r="F19" s="85">
        <f t="shared" si="1"/>
        <v>0.52631578947368418</v>
      </c>
      <c r="G19" s="82">
        <v>6</v>
      </c>
      <c r="H19" s="83">
        <f t="shared" si="2"/>
        <v>0.31578947368421051</v>
      </c>
    </row>
    <row r="20" spans="1:8" ht="15.75" thickBot="1" x14ac:dyDescent="0.3">
      <c r="A20" s="101" t="s">
        <v>18</v>
      </c>
      <c r="B20" s="86">
        <v>433</v>
      </c>
      <c r="C20" s="87">
        <v>7</v>
      </c>
      <c r="D20" s="88">
        <f t="shared" si="0"/>
        <v>1.6166281755196306E-2</v>
      </c>
      <c r="E20" s="89">
        <v>213</v>
      </c>
      <c r="F20" s="90">
        <f t="shared" si="1"/>
        <v>0.49191685912240185</v>
      </c>
      <c r="G20" s="87">
        <v>151</v>
      </c>
      <c r="H20" s="88">
        <f t="shared" si="2"/>
        <v>0.34872979214780603</v>
      </c>
    </row>
    <row r="21" spans="1:8" x14ac:dyDescent="0.25">
      <c r="A21" s="98" t="s">
        <v>30</v>
      </c>
    </row>
    <row r="23" spans="1:8" ht="15.75" thickBot="1" x14ac:dyDescent="0.3"/>
    <row r="24" spans="1:8" x14ac:dyDescent="0.25">
      <c r="A24" s="16" t="s">
        <v>24</v>
      </c>
      <c r="B24" s="71" t="s">
        <v>20</v>
      </c>
      <c r="C24" s="72" t="s">
        <v>43</v>
      </c>
      <c r="D24" s="73" t="s">
        <v>44</v>
      </c>
      <c r="E24" s="74" t="s">
        <v>45</v>
      </c>
      <c r="F24" s="75" t="s">
        <v>46</v>
      </c>
      <c r="G24" s="72" t="s">
        <v>29</v>
      </c>
      <c r="H24" s="73" t="s">
        <v>27</v>
      </c>
    </row>
    <row r="25" spans="1:8" x14ac:dyDescent="0.25">
      <c r="A25" s="49" t="s">
        <v>15</v>
      </c>
      <c r="B25" s="21">
        <f>B10</f>
        <v>4</v>
      </c>
      <c r="C25" s="21">
        <f t="shared" ref="C25:G25" si="3">C10</f>
        <v>0</v>
      </c>
      <c r="D25" s="102">
        <f t="shared" ref="D25:D31" si="4">IFERROR(C25/B25,0)</f>
        <v>0</v>
      </c>
      <c r="E25" s="21">
        <f t="shared" si="3"/>
        <v>2</v>
      </c>
      <c r="F25" s="102">
        <f t="shared" ref="F25:F31" si="5">IFERROR(E25/B25,0)</f>
        <v>0.5</v>
      </c>
      <c r="G25" s="21">
        <f t="shared" si="3"/>
        <v>2</v>
      </c>
      <c r="H25" s="102">
        <f t="shared" ref="H25:H31" si="6">IFERROR(G25/B25,0)</f>
        <v>0.5</v>
      </c>
    </row>
    <row r="26" spans="1:8" x14ac:dyDescent="0.25">
      <c r="A26" s="49" t="s">
        <v>4</v>
      </c>
      <c r="B26" s="21">
        <f>B16+B18+B19</f>
        <v>56</v>
      </c>
      <c r="C26" s="21">
        <f t="shared" ref="C26:G26" si="7">C16+C18+C19</f>
        <v>3</v>
      </c>
      <c r="D26" s="102">
        <f t="shared" si="4"/>
        <v>5.3571428571428568E-2</v>
      </c>
      <c r="E26" s="21">
        <f t="shared" si="7"/>
        <v>28</v>
      </c>
      <c r="F26" s="102">
        <f t="shared" si="5"/>
        <v>0.5</v>
      </c>
      <c r="G26" s="21">
        <f t="shared" si="7"/>
        <v>18</v>
      </c>
      <c r="H26" s="102">
        <f t="shared" si="6"/>
        <v>0.32142857142857145</v>
      </c>
    </row>
    <row r="27" spans="1:8" x14ac:dyDescent="0.25">
      <c r="A27" s="49" t="s">
        <v>3</v>
      </c>
      <c r="B27" s="21">
        <f>B7</f>
        <v>89</v>
      </c>
      <c r="C27" s="21">
        <f t="shared" ref="C27:G27" si="8">C7</f>
        <v>1</v>
      </c>
      <c r="D27" s="102">
        <f t="shared" si="4"/>
        <v>1.1235955056179775E-2</v>
      </c>
      <c r="E27" s="21">
        <f t="shared" si="8"/>
        <v>46</v>
      </c>
      <c r="F27" s="102">
        <f t="shared" si="5"/>
        <v>0.5168539325842697</v>
      </c>
      <c r="G27" s="21">
        <f t="shared" si="8"/>
        <v>34</v>
      </c>
      <c r="H27" s="102">
        <f t="shared" si="6"/>
        <v>0.38202247191011235</v>
      </c>
    </row>
    <row r="28" spans="1:8" x14ac:dyDescent="0.25">
      <c r="A28" s="49" t="s">
        <v>10</v>
      </c>
      <c r="B28" s="21">
        <f>B6+B9</f>
        <v>205</v>
      </c>
      <c r="C28" s="21">
        <f t="shared" ref="C28:G28" si="9">C6+C9</f>
        <v>2</v>
      </c>
      <c r="D28" s="102">
        <f t="shared" si="4"/>
        <v>9.7560975609756097E-3</v>
      </c>
      <c r="E28" s="21">
        <f t="shared" si="9"/>
        <v>94</v>
      </c>
      <c r="F28" s="102">
        <f t="shared" si="5"/>
        <v>0.45853658536585368</v>
      </c>
      <c r="G28" s="21">
        <f t="shared" si="9"/>
        <v>69</v>
      </c>
      <c r="H28" s="102">
        <f t="shared" si="6"/>
        <v>0.33658536585365856</v>
      </c>
    </row>
    <row r="29" spans="1:8" x14ac:dyDescent="0.25">
      <c r="A29" s="49" t="s">
        <v>25</v>
      </c>
      <c r="B29" s="21">
        <f>B8</f>
        <v>0</v>
      </c>
      <c r="C29" s="21">
        <f t="shared" ref="C29:G29" si="10">C8</f>
        <v>0</v>
      </c>
      <c r="D29" s="102">
        <f t="shared" si="4"/>
        <v>0</v>
      </c>
      <c r="E29" s="21">
        <f t="shared" si="10"/>
        <v>0</v>
      </c>
      <c r="F29" s="102">
        <f t="shared" si="5"/>
        <v>0</v>
      </c>
      <c r="G29" s="21">
        <f t="shared" si="10"/>
        <v>0</v>
      </c>
      <c r="H29" s="102">
        <f t="shared" si="6"/>
        <v>0</v>
      </c>
    </row>
    <row r="30" spans="1:8" x14ac:dyDescent="0.25">
      <c r="A30" s="49" t="s">
        <v>6</v>
      </c>
      <c r="B30" s="21">
        <f>B17</f>
        <v>79</v>
      </c>
      <c r="C30" s="21">
        <f t="shared" ref="C30:G30" si="11">C17</f>
        <v>1</v>
      </c>
      <c r="D30" s="102">
        <f t="shared" si="4"/>
        <v>1.2658227848101266E-2</v>
      </c>
      <c r="E30" s="21">
        <f t="shared" si="11"/>
        <v>43</v>
      </c>
      <c r="F30" s="102">
        <f t="shared" si="5"/>
        <v>0.54430379746835444</v>
      </c>
      <c r="G30" s="21">
        <f t="shared" si="11"/>
        <v>28</v>
      </c>
      <c r="H30" s="102">
        <f t="shared" si="6"/>
        <v>0.35443037974683544</v>
      </c>
    </row>
    <row r="31" spans="1:8" ht="15.75" thickBot="1" x14ac:dyDescent="0.3">
      <c r="A31" s="50" t="s">
        <v>18</v>
      </c>
      <c r="B31" s="55">
        <f>SUM(B25:B30)</f>
        <v>433</v>
      </c>
      <c r="C31" s="55">
        <f t="shared" ref="C31:G31" si="12">SUM(C25:C30)</f>
        <v>7</v>
      </c>
      <c r="D31" s="103">
        <f t="shared" si="4"/>
        <v>1.6166281755196306E-2</v>
      </c>
      <c r="E31" s="55">
        <f t="shared" si="12"/>
        <v>213</v>
      </c>
      <c r="F31" s="103">
        <f t="shared" si="5"/>
        <v>0.49191685912240185</v>
      </c>
      <c r="G31" s="55">
        <f t="shared" si="12"/>
        <v>151</v>
      </c>
      <c r="H31" s="103">
        <f t="shared" si="6"/>
        <v>0.34872979214780603</v>
      </c>
    </row>
    <row r="32" spans="1:8" x14ac:dyDescent="0.25">
      <c r="A32" s="98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D8" sqref="D8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48</v>
      </c>
    </row>
    <row r="2" spans="1:6" x14ac:dyDescent="0.25">
      <c r="A2" s="91" t="s">
        <v>50</v>
      </c>
    </row>
    <row r="3" spans="1:6" ht="15.75" thickBot="1" x14ac:dyDescent="0.3"/>
    <row r="4" spans="1:6" x14ac:dyDescent="0.25">
      <c r="A4" s="16" t="s">
        <v>0</v>
      </c>
      <c r="B4" s="12" t="s">
        <v>20</v>
      </c>
      <c r="C4" s="6" t="s">
        <v>28</v>
      </c>
      <c r="D4" s="7" t="s">
        <v>26</v>
      </c>
      <c r="E4" s="13" t="s">
        <v>29</v>
      </c>
      <c r="F4" s="7" t="s">
        <v>27</v>
      </c>
    </row>
    <row r="5" spans="1:6" x14ac:dyDescent="0.25">
      <c r="A5" s="17" t="s">
        <v>8</v>
      </c>
      <c r="B5" s="14">
        <v>262</v>
      </c>
      <c r="C5" s="8">
        <v>11</v>
      </c>
      <c r="D5" s="9">
        <f>IFERROR(C5/B5,0)</f>
        <v>4.1984732824427481E-2</v>
      </c>
      <c r="E5" s="4">
        <v>177</v>
      </c>
      <c r="F5" s="9">
        <f>IFERROR(E5/B5,0)</f>
        <v>0.67557251908396942</v>
      </c>
    </row>
    <row r="6" spans="1:6" x14ac:dyDescent="0.25">
      <c r="A6" s="18" t="s">
        <v>9</v>
      </c>
      <c r="B6" s="15">
        <v>158</v>
      </c>
      <c r="C6" s="10">
        <v>6</v>
      </c>
      <c r="D6" s="11">
        <f t="shared" ref="D6:D20" si="0">IFERROR(C6/B6,0)</f>
        <v>3.7974683544303799E-2</v>
      </c>
      <c r="E6" s="5">
        <v>102</v>
      </c>
      <c r="F6" s="11">
        <f t="shared" ref="F6:F20" si="1">IFERROR(E6/B6,0)</f>
        <v>0.64556962025316456</v>
      </c>
    </row>
    <row r="7" spans="1:6" x14ac:dyDescent="0.25">
      <c r="A7" s="18" t="s">
        <v>11</v>
      </c>
      <c r="B7" s="15">
        <v>84</v>
      </c>
      <c r="C7" s="10">
        <v>3</v>
      </c>
      <c r="D7" s="11">
        <f t="shared" si="0"/>
        <v>3.5714285714285712E-2</v>
      </c>
      <c r="E7" s="5">
        <v>63</v>
      </c>
      <c r="F7" s="11">
        <f t="shared" si="1"/>
        <v>0.75</v>
      </c>
    </row>
    <row r="8" spans="1:6" x14ac:dyDescent="0.25">
      <c r="A8" s="18" t="s">
        <v>21</v>
      </c>
      <c r="B8" s="15">
        <v>3</v>
      </c>
      <c r="C8" s="10">
        <v>0</v>
      </c>
      <c r="D8" s="11">
        <f t="shared" si="0"/>
        <v>0</v>
      </c>
      <c r="E8" s="5">
        <v>1</v>
      </c>
      <c r="F8" s="11">
        <f t="shared" si="1"/>
        <v>0.33333333333333331</v>
      </c>
    </row>
    <row r="9" spans="1:6" x14ac:dyDescent="0.25">
      <c r="A9" s="18" t="s">
        <v>12</v>
      </c>
      <c r="B9" s="15">
        <v>17</v>
      </c>
      <c r="C9" s="10">
        <v>2</v>
      </c>
      <c r="D9" s="11">
        <f t="shared" si="0"/>
        <v>0.11764705882352941</v>
      </c>
      <c r="E9" s="5">
        <v>11</v>
      </c>
      <c r="F9" s="11">
        <f t="shared" si="1"/>
        <v>0.6470588235294118</v>
      </c>
    </row>
    <row r="10" spans="1:6" x14ac:dyDescent="0.25">
      <c r="A10" s="17" t="s">
        <v>13</v>
      </c>
      <c r="B10" s="14">
        <v>19</v>
      </c>
      <c r="C10" s="8">
        <v>2</v>
      </c>
      <c r="D10" s="9">
        <f t="shared" si="0"/>
        <v>0.10526315789473684</v>
      </c>
      <c r="E10" s="4">
        <v>12</v>
      </c>
      <c r="F10" s="9">
        <f t="shared" si="1"/>
        <v>0.63157894736842102</v>
      </c>
    </row>
    <row r="11" spans="1:6" x14ac:dyDescent="0.25">
      <c r="A11" s="18" t="s">
        <v>14</v>
      </c>
      <c r="B11" s="15">
        <v>14</v>
      </c>
      <c r="C11" s="10">
        <v>1</v>
      </c>
      <c r="D11" s="11">
        <f t="shared" si="0"/>
        <v>7.1428571428571425E-2</v>
      </c>
      <c r="E11" s="5">
        <v>8</v>
      </c>
      <c r="F11" s="11">
        <f t="shared" si="1"/>
        <v>0.5714285714285714</v>
      </c>
    </row>
    <row r="12" spans="1:6" x14ac:dyDescent="0.25">
      <c r="A12" s="18" t="s">
        <v>16</v>
      </c>
      <c r="B12" s="15">
        <v>4</v>
      </c>
      <c r="C12" s="10">
        <v>0</v>
      </c>
      <c r="D12" s="11">
        <f t="shared" si="0"/>
        <v>0</v>
      </c>
      <c r="E12" s="5">
        <v>4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22</v>
      </c>
      <c r="B14" s="15">
        <v>0</v>
      </c>
      <c r="C14" s="10">
        <v>0</v>
      </c>
      <c r="D14" s="11">
        <f t="shared" si="0"/>
        <v>0</v>
      </c>
      <c r="E14" s="5">
        <v>0</v>
      </c>
      <c r="F14" s="11">
        <f t="shared" si="1"/>
        <v>0</v>
      </c>
    </row>
    <row r="15" spans="1:6" x14ac:dyDescent="0.25">
      <c r="A15" s="17" t="s">
        <v>1</v>
      </c>
      <c r="B15" s="14">
        <v>118</v>
      </c>
      <c r="C15" s="8">
        <v>6</v>
      </c>
      <c r="D15" s="9">
        <f t="shared" si="0"/>
        <v>5.0847457627118647E-2</v>
      </c>
      <c r="E15" s="4">
        <v>85</v>
      </c>
      <c r="F15" s="9">
        <f t="shared" si="1"/>
        <v>0.72033898305084743</v>
      </c>
    </row>
    <row r="16" spans="1:6" x14ac:dyDescent="0.25">
      <c r="A16" s="18" t="s">
        <v>2</v>
      </c>
      <c r="B16" s="15">
        <v>31</v>
      </c>
      <c r="C16" s="10">
        <v>3</v>
      </c>
      <c r="D16" s="11">
        <f t="shared" si="0"/>
        <v>9.6774193548387094E-2</v>
      </c>
      <c r="E16" s="5">
        <v>20</v>
      </c>
      <c r="F16" s="11">
        <f t="shared" si="1"/>
        <v>0.64516129032258063</v>
      </c>
    </row>
    <row r="17" spans="1:6" x14ac:dyDescent="0.25">
      <c r="A17" s="18" t="s">
        <v>5</v>
      </c>
      <c r="B17" s="15">
        <v>65</v>
      </c>
      <c r="C17" s="10">
        <v>2</v>
      </c>
      <c r="D17" s="11">
        <f t="shared" si="0"/>
        <v>3.0769230769230771E-2</v>
      </c>
      <c r="E17" s="5">
        <v>50</v>
      </c>
      <c r="F17" s="11">
        <f t="shared" si="1"/>
        <v>0.76923076923076927</v>
      </c>
    </row>
    <row r="18" spans="1:6" x14ac:dyDescent="0.25">
      <c r="A18" s="18" t="s">
        <v>23</v>
      </c>
      <c r="B18" s="15">
        <v>8</v>
      </c>
      <c r="C18" s="10">
        <v>0</v>
      </c>
      <c r="D18" s="11">
        <f t="shared" si="0"/>
        <v>0</v>
      </c>
      <c r="E18" s="5">
        <v>7</v>
      </c>
      <c r="F18" s="11">
        <f t="shared" si="1"/>
        <v>0.875</v>
      </c>
    </row>
    <row r="19" spans="1:6" x14ac:dyDescent="0.25">
      <c r="A19" s="18" t="s">
        <v>7</v>
      </c>
      <c r="B19" s="15">
        <v>14</v>
      </c>
      <c r="C19" s="10">
        <v>1</v>
      </c>
      <c r="D19" s="11">
        <f t="shared" si="0"/>
        <v>7.1428571428571425E-2</v>
      </c>
      <c r="E19" s="5">
        <v>8</v>
      </c>
      <c r="F19" s="11">
        <f t="shared" si="1"/>
        <v>0.5714285714285714</v>
      </c>
    </row>
    <row r="20" spans="1:6" ht="15.75" thickBot="1" x14ac:dyDescent="0.3">
      <c r="A20" s="50" t="s">
        <v>18</v>
      </c>
      <c r="B20" s="51">
        <v>399</v>
      </c>
      <c r="C20" s="52">
        <v>19</v>
      </c>
      <c r="D20" s="53">
        <f t="shared" si="0"/>
        <v>4.7619047619047616E-2</v>
      </c>
      <c r="E20" s="54">
        <v>274</v>
      </c>
      <c r="F20" s="53">
        <f t="shared" si="1"/>
        <v>0.68671679197994984</v>
      </c>
    </row>
    <row r="21" spans="1:6" x14ac:dyDescent="0.25">
      <c r="A21" s="48" t="s">
        <v>30</v>
      </c>
    </row>
    <row r="23" spans="1:6" ht="15.75" thickBot="1" x14ac:dyDescent="0.3"/>
    <row r="24" spans="1:6" x14ac:dyDescent="0.25">
      <c r="A24" s="16" t="s">
        <v>24</v>
      </c>
      <c r="B24" s="20" t="s">
        <v>20</v>
      </c>
      <c r="C24" s="6" t="s">
        <v>28</v>
      </c>
      <c r="D24" s="7" t="s">
        <v>26</v>
      </c>
      <c r="E24" s="13" t="s">
        <v>29</v>
      </c>
      <c r="F24" s="7" t="s">
        <v>27</v>
      </c>
    </row>
    <row r="25" spans="1:6" x14ac:dyDescent="0.25">
      <c r="A25" s="49" t="s">
        <v>15</v>
      </c>
      <c r="B25" s="21">
        <f>B10</f>
        <v>19</v>
      </c>
      <c r="C25" s="22">
        <f t="shared" ref="C25:E25" si="2">C10</f>
        <v>2</v>
      </c>
      <c r="D25" s="11">
        <f t="shared" ref="D25:D31" si="3">IFERROR(C25/B25,0)</f>
        <v>0.10526315789473684</v>
      </c>
      <c r="E25" s="23">
        <f t="shared" si="2"/>
        <v>12</v>
      </c>
      <c r="F25" s="11">
        <f t="shared" ref="F25:F31" si="4">IFERROR(E25/B25,0)</f>
        <v>0.63157894736842102</v>
      </c>
    </row>
    <row r="26" spans="1:6" x14ac:dyDescent="0.25">
      <c r="A26" s="49" t="s">
        <v>4</v>
      </c>
      <c r="B26" s="21">
        <f>B16+B18+B19</f>
        <v>53</v>
      </c>
      <c r="C26" s="22">
        <f t="shared" ref="C26:E26" si="5">C16+C18+C19</f>
        <v>4</v>
      </c>
      <c r="D26" s="11">
        <f t="shared" si="3"/>
        <v>7.5471698113207544E-2</v>
      </c>
      <c r="E26" s="23">
        <f t="shared" si="5"/>
        <v>35</v>
      </c>
      <c r="F26" s="11">
        <f t="shared" si="4"/>
        <v>0.660377358490566</v>
      </c>
    </row>
    <row r="27" spans="1:6" x14ac:dyDescent="0.25">
      <c r="A27" s="49" t="s">
        <v>3</v>
      </c>
      <c r="B27" s="21">
        <f>B7</f>
        <v>84</v>
      </c>
      <c r="C27" s="22">
        <f t="shared" ref="C27:E27" si="6">C7</f>
        <v>3</v>
      </c>
      <c r="D27" s="11">
        <f t="shared" si="3"/>
        <v>3.5714285714285712E-2</v>
      </c>
      <c r="E27" s="23">
        <f t="shared" si="6"/>
        <v>63</v>
      </c>
      <c r="F27" s="11">
        <f t="shared" si="4"/>
        <v>0.75</v>
      </c>
    </row>
    <row r="28" spans="1:6" x14ac:dyDescent="0.25">
      <c r="A28" s="49" t="s">
        <v>10</v>
      </c>
      <c r="B28" s="21">
        <f>B6+B9</f>
        <v>175</v>
      </c>
      <c r="C28" s="22">
        <f t="shared" ref="C28:E28" si="7">C6+C9</f>
        <v>8</v>
      </c>
      <c r="D28" s="11">
        <f t="shared" si="3"/>
        <v>4.5714285714285714E-2</v>
      </c>
      <c r="E28" s="23">
        <f t="shared" si="7"/>
        <v>113</v>
      </c>
      <c r="F28" s="11">
        <f t="shared" si="4"/>
        <v>0.64571428571428569</v>
      </c>
    </row>
    <row r="29" spans="1:6" x14ac:dyDescent="0.25">
      <c r="A29" s="49" t="s">
        <v>25</v>
      </c>
      <c r="B29" s="21">
        <f>B8</f>
        <v>3</v>
      </c>
      <c r="C29" s="22">
        <f t="shared" ref="C29:E29" si="8">C8</f>
        <v>0</v>
      </c>
      <c r="D29" s="11">
        <f t="shared" si="3"/>
        <v>0</v>
      </c>
      <c r="E29" s="23">
        <f t="shared" si="8"/>
        <v>1</v>
      </c>
      <c r="F29" s="11">
        <f t="shared" si="4"/>
        <v>0.33333333333333331</v>
      </c>
    </row>
    <row r="30" spans="1:6" x14ac:dyDescent="0.25">
      <c r="A30" s="49" t="s">
        <v>6</v>
      </c>
      <c r="B30" s="21">
        <f>B17</f>
        <v>65</v>
      </c>
      <c r="C30" s="22">
        <f t="shared" ref="C30:E30" si="9">C17</f>
        <v>2</v>
      </c>
      <c r="D30" s="11">
        <f t="shared" si="3"/>
        <v>3.0769230769230771E-2</v>
      </c>
      <c r="E30" s="23">
        <f t="shared" si="9"/>
        <v>50</v>
      </c>
      <c r="F30" s="11">
        <f t="shared" si="4"/>
        <v>0.76923076923076927</v>
      </c>
    </row>
    <row r="31" spans="1:6" ht="15.75" thickBot="1" x14ac:dyDescent="0.3">
      <c r="A31" s="50" t="s">
        <v>18</v>
      </c>
      <c r="B31" s="55">
        <f>SUM(B25:B30)</f>
        <v>399</v>
      </c>
      <c r="C31" s="56">
        <f t="shared" ref="C31:E31" si="10">SUM(C25:C30)</f>
        <v>19</v>
      </c>
      <c r="D31" s="57">
        <f t="shared" si="3"/>
        <v>4.7619047619047616E-2</v>
      </c>
      <c r="E31" s="58">
        <f t="shared" si="10"/>
        <v>274</v>
      </c>
      <c r="F31" s="57">
        <f t="shared" si="4"/>
        <v>0.68671679197994984</v>
      </c>
    </row>
    <row r="32" spans="1:6" x14ac:dyDescent="0.25">
      <c r="A32" s="48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H37"/>
  <sheetViews>
    <sheetView showGridLines="0" zoomScale="70" zoomScaleNormal="70" workbookViewId="0">
      <selection activeCell="F16" sqref="F16"/>
    </sheetView>
  </sheetViews>
  <sheetFormatPr baseColWidth="10" defaultRowHeight="15" x14ac:dyDescent="0.25"/>
  <cols>
    <col min="1" max="1" width="34" customWidth="1"/>
    <col min="2" max="2" width="11.42578125" style="1"/>
  </cols>
  <sheetData>
    <row r="1" spans="1:8" ht="16.5" x14ac:dyDescent="0.3">
      <c r="A1" s="3" t="s">
        <v>51</v>
      </c>
      <c r="D1" s="2"/>
    </row>
    <row r="2" spans="1:8" ht="15.75" x14ac:dyDescent="0.25">
      <c r="A2" s="3" t="s">
        <v>31</v>
      </c>
    </row>
    <row r="6" spans="1:8" x14ac:dyDescent="0.25">
      <c r="A6" s="110"/>
      <c r="B6" s="111" t="s">
        <v>32</v>
      </c>
      <c r="C6" s="111"/>
      <c r="D6" s="111" t="s">
        <v>33</v>
      </c>
      <c r="E6" s="111"/>
      <c r="F6" s="111" t="s">
        <v>19</v>
      </c>
      <c r="G6" s="111"/>
      <c r="H6" s="120" t="s">
        <v>18</v>
      </c>
    </row>
    <row r="7" spans="1:8" ht="45" x14ac:dyDescent="0.25">
      <c r="A7" s="112" t="s">
        <v>0</v>
      </c>
      <c r="B7" s="113" t="s">
        <v>40</v>
      </c>
      <c r="C7" s="113" t="s">
        <v>39</v>
      </c>
      <c r="D7" s="113" t="s">
        <v>40</v>
      </c>
      <c r="E7" s="113" t="s">
        <v>39</v>
      </c>
      <c r="F7" s="113" t="s">
        <v>40</v>
      </c>
      <c r="G7" s="113" t="s">
        <v>39</v>
      </c>
      <c r="H7" s="121"/>
    </row>
    <row r="8" spans="1:8" x14ac:dyDescent="0.25">
      <c r="A8" s="114" t="s">
        <v>8</v>
      </c>
      <c r="B8" s="115"/>
      <c r="C8" s="115">
        <v>2</v>
      </c>
      <c r="D8" s="115">
        <v>57</v>
      </c>
      <c r="E8" s="115">
        <v>24</v>
      </c>
      <c r="F8" s="115">
        <v>40</v>
      </c>
      <c r="G8" s="115">
        <v>23</v>
      </c>
      <c r="H8" s="115">
        <v>146</v>
      </c>
    </row>
    <row r="9" spans="1:8" x14ac:dyDescent="0.25">
      <c r="A9" s="116" t="s">
        <v>9</v>
      </c>
      <c r="B9" s="117"/>
      <c r="C9" s="117">
        <v>1</v>
      </c>
      <c r="D9" s="117">
        <v>31</v>
      </c>
      <c r="E9" s="117">
        <v>13</v>
      </c>
      <c r="F9" s="117">
        <v>24</v>
      </c>
      <c r="G9" s="117">
        <v>10</v>
      </c>
      <c r="H9" s="117">
        <v>79</v>
      </c>
    </row>
    <row r="10" spans="1:8" x14ac:dyDescent="0.25">
      <c r="A10" s="116" t="s">
        <v>11</v>
      </c>
      <c r="B10" s="117"/>
      <c r="C10" s="117">
        <v>1</v>
      </c>
      <c r="D10" s="117">
        <v>21</v>
      </c>
      <c r="E10" s="117">
        <v>8</v>
      </c>
      <c r="F10" s="117">
        <v>15</v>
      </c>
      <c r="G10" s="117">
        <v>11</v>
      </c>
      <c r="H10" s="117">
        <v>56</v>
      </c>
    </row>
    <row r="11" spans="1:8" x14ac:dyDescent="0.25">
      <c r="A11" s="116" t="s">
        <v>21</v>
      </c>
      <c r="B11" s="117"/>
      <c r="C11" s="117"/>
      <c r="D11" s="117"/>
      <c r="E11" s="117"/>
      <c r="F11" s="117"/>
      <c r="G11" s="117"/>
      <c r="H11" s="117"/>
    </row>
    <row r="12" spans="1:8" x14ac:dyDescent="0.25">
      <c r="A12" s="116" t="s">
        <v>12</v>
      </c>
      <c r="B12" s="117"/>
      <c r="C12" s="117"/>
      <c r="D12" s="117">
        <v>5</v>
      </c>
      <c r="E12" s="117">
        <v>3</v>
      </c>
      <c r="F12" s="117">
        <v>1</v>
      </c>
      <c r="G12" s="117">
        <v>2</v>
      </c>
      <c r="H12" s="117">
        <v>11</v>
      </c>
    </row>
    <row r="13" spans="1:8" x14ac:dyDescent="0.25">
      <c r="A13" s="114" t="s">
        <v>13</v>
      </c>
      <c r="B13" s="115"/>
      <c r="C13" s="115"/>
      <c r="D13" s="115">
        <v>2</v>
      </c>
      <c r="E13" s="115"/>
      <c r="F13" s="115"/>
      <c r="G13" s="115">
        <v>1</v>
      </c>
      <c r="H13" s="115">
        <v>3</v>
      </c>
    </row>
    <row r="14" spans="1:8" x14ac:dyDescent="0.25">
      <c r="A14" s="116" t="s">
        <v>14</v>
      </c>
      <c r="B14" s="117"/>
      <c r="C14" s="117"/>
      <c r="D14" s="117">
        <v>2</v>
      </c>
      <c r="E14" s="117"/>
      <c r="F14" s="117"/>
      <c r="G14" s="117">
        <v>1</v>
      </c>
      <c r="H14" s="117">
        <v>3</v>
      </c>
    </row>
    <row r="15" spans="1:8" x14ac:dyDescent="0.25">
      <c r="A15" s="116" t="s">
        <v>16</v>
      </c>
      <c r="B15" s="117"/>
      <c r="C15" s="117"/>
      <c r="D15" s="117"/>
      <c r="E15" s="117"/>
      <c r="F15" s="117"/>
      <c r="G15" s="117"/>
      <c r="H15" s="117"/>
    </row>
    <row r="16" spans="1:8" x14ac:dyDescent="0.25">
      <c r="A16" s="116" t="s">
        <v>22</v>
      </c>
      <c r="B16" s="117"/>
      <c r="C16" s="117"/>
      <c r="D16" s="117"/>
      <c r="E16" s="117"/>
      <c r="F16" s="117"/>
      <c r="G16" s="117"/>
      <c r="H16" s="117"/>
    </row>
    <row r="17" spans="1:8" x14ac:dyDescent="0.25">
      <c r="A17" s="116" t="s">
        <v>17</v>
      </c>
      <c r="B17" s="117"/>
      <c r="C17" s="117"/>
      <c r="D17" s="117"/>
      <c r="E17" s="117"/>
      <c r="F17" s="117"/>
      <c r="G17" s="117"/>
      <c r="H17" s="117"/>
    </row>
    <row r="18" spans="1:8" x14ac:dyDescent="0.25">
      <c r="A18" s="114" t="s">
        <v>1</v>
      </c>
      <c r="B18" s="115">
        <v>1</v>
      </c>
      <c r="C18" s="115">
        <v>3</v>
      </c>
      <c r="D18" s="115">
        <v>41</v>
      </c>
      <c r="E18" s="115">
        <v>8</v>
      </c>
      <c r="F18" s="115">
        <v>24</v>
      </c>
      <c r="G18" s="115">
        <v>8</v>
      </c>
      <c r="H18" s="115">
        <v>85</v>
      </c>
    </row>
    <row r="19" spans="1:8" x14ac:dyDescent="0.25">
      <c r="A19" s="116" t="s">
        <v>2</v>
      </c>
      <c r="B19" s="117">
        <v>1</v>
      </c>
      <c r="C19" s="117">
        <v>2</v>
      </c>
      <c r="D19" s="117">
        <v>9</v>
      </c>
      <c r="E19" s="117">
        <v>3</v>
      </c>
      <c r="F19" s="117">
        <v>3</v>
      </c>
      <c r="G19" s="117">
        <v>2</v>
      </c>
      <c r="H19" s="117">
        <v>20</v>
      </c>
    </row>
    <row r="20" spans="1:8" x14ac:dyDescent="0.25">
      <c r="A20" s="116" t="s">
        <v>5</v>
      </c>
      <c r="B20" s="117"/>
      <c r="C20" s="117">
        <v>1</v>
      </c>
      <c r="D20" s="117">
        <v>29</v>
      </c>
      <c r="E20" s="117">
        <v>4</v>
      </c>
      <c r="F20" s="117">
        <v>15</v>
      </c>
      <c r="G20" s="117">
        <v>4</v>
      </c>
      <c r="H20" s="117">
        <v>53</v>
      </c>
    </row>
    <row r="21" spans="1:8" x14ac:dyDescent="0.25">
      <c r="A21" s="116" t="s">
        <v>23</v>
      </c>
      <c r="B21" s="117"/>
      <c r="C21" s="117"/>
      <c r="D21" s="117"/>
      <c r="E21" s="117"/>
      <c r="F21" s="117">
        <v>2</v>
      </c>
      <c r="G21" s="117"/>
      <c r="H21" s="117">
        <v>2</v>
      </c>
    </row>
    <row r="22" spans="1:8" x14ac:dyDescent="0.25">
      <c r="A22" s="116" t="s">
        <v>7</v>
      </c>
      <c r="B22" s="117"/>
      <c r="C22" s="117"/>
      <c r="D22" s="117">
        <v>3</v>
      </c>
      <c r="E22" s="117">
        <v>1</v>
      </c>
      <c r="F22" s="117">
        <v>4</v>
      </c>
      <c r="G22" s="117">
        <v>2</v>
      </c>
      <c r="H22" s="117">
        <v>10</v>
      </c>
    </row>
    <row r="23" spans="1:8" x14ac:dyDescent="0.25">
      <c r="A23" s="118" t="s">
        <v>18</v>
      </c>
      <c r="B23" s="119">
        <v>1</v>
      </c>
      <c r="C23" s="119">
        <v>5</v>
      </c>
      <c r="D23" s="119">
        <v>100</v>
      </c>
      <c r="E23" s="119">
        <v>32</v>
      </c>
      <c r="F23" s="119">
        <v>64</v>
      </c>
      <c r="G23" s="119">
        <v>32</v>
      </c>
      <c r="H23" s="119">
        <v>234</v>
      </c>
    </row>
    <row r="24" spans="1:8" x14ac:dyDescent="0.25">
      <c r="A24" s="24" t="s">
        <v>34</v>
      </c>
    </row>
    <row r="28" spans="1:8" ht="15" customHeight="1" x14ac:dyDescent="0.25">
      <c r="A28" s="110"/>
      <c r="B28" s="111" t="s">
        <v>32</v>
      </c>
      <c r="C28" s="111"/>
      <c r="D28" s="111" t="s">
        <v>33</v>
      </c>
      <c r="E28" s="111"/>
      <c r="F28" s="111" t="s">
        <v>19</v>
      </c>
      <c r="G28" s="111"/>
      <c r="H28" s="122" t="s">
        <v>18</v>
      </c>
    </row>
    <row r="29" spans="1:8" ht="45" x14ac:dyDescent="0.25">
      <c r="A29" s="112" t="s">
        <v>24</v>
      </c>
      <c r="B29" s="113" t="s">
        <v>40</v>
      </c>
      <c r="C29" s="113" t="s">
        <v>39</v>
      </c>
      <c r="D29" s="113" t="s">
        <v>40</v>
      </c>
      <c r="E29" s="113" t="s">
        <v>39</v>
      </c>
      <c r="F29" s="113" t="s">
        <v>40</v>
      </c>
      <c r="G29" s="113" t="s">
        <v>39</v>
      </c>
      <c r="H29" s="122"/>
    </row>
    <row r="30" spans="1:8" x14ac:dyDescent="0.25">
      <c r="A30" s="123" t="s">
        <v>15</v>
      </c>
      <c r="B30" s="117">
        <f>B13</f>
        <v>0</v>
      </c>
      <c r="C30" s="117">
        <f t="shared" ref="C30:H30" si="0">C13</f>
        <v>0</v>
      </c>
      <c r="D30" s="117">
        <f t="shared" si="0"/>
        <v>2</v>
      </c>
      <c r="E30" s="117">
        <f t="shared" si="0"/>
        <v>0</v>
      </c>
      <c r="F30" s="117">
        <f t="shared" si="0"/>
        <v>0</v>
      </c>
      <c r="G30" s="117">
        <f t="shared" si="0"/>
        <v>1</v>
      </c>
      <c r="H30" s="117">
        <f t="shared" si="0"/>
        <v>3</v>
      </c>
    </row>
    <row r="31" spans="1:8" x14ac:dyDescent="0.25">
      <c r="A31" s="123" t="s">
        <v>4</v>
      </c>
      <c r="B31" s="117">
        <f>B19+B21+B22</f>
        <v>1</v>
      </c>
      <c r="C31" s="117">
        <f t="shared" ref="C31:H31" si="1">C19+C21+C22</f>
        <v>2</v>
      </c>
      <c r="D31" s="117">
        <f t="shared" si="1"/>
        <v>12</v>
      </c>
      <c r="E31" s="117">
        <f t="shared" si="1"/>
        <v>4</v>
      </c>
      <c r="F31" s="117">
        <f t="shared" si="1"/>
        <v>9</v>
      </c>
      <c r="G31" s="117">
        <f t="shared" si="1"/>
        <v>4</v>
      </c>
      <c r="H31" s="117">
        <f t="shared" si="1"/>
        <v>32</v>
      </c>
    </row>
    <row r="32" spans="1:8" x14ac:dyDescent="0.25">
      <c r="A32" s="123" t="s">
        <v>3</v>
      </c>
      <c r="B32" s="117">
        <f>B10</f>
        <v>0</v>
      </c>
      <c r="C32" s="117">
        <f t="shared" ref="C32:H32" si="2">C10</f>
        <v>1</v>
      </c>
      <c r="D32" s="117">
        <f t="shared" si="2"/>
        <v>21</v>
      </c>
      <c r="E32" s="117">
        <f t="shared" si="2"/>
        <v>8</v>
      </c>
      <c r="F32" s="117">
        <f t="shared" si="2"/>
        <v>15</v>
      </c>
      <c r="G32" s="117">
        <f t="shared" si="2"/>
        <v>11</v>
      </c>
      <c r="H32" s="117">
        <f t="shared" si="2"/>
        <v>56</v>
      </c>
    </row>
    <row r="33" spans="1:8" x14ac:dyDescent="0.25">
      <c r="A33" s="123" t="s">
        <v>10</v>
      </c>
      <c r="B33" s="117">
        <f>B9+B12</f>
        <v>0</v>
      </c>
      <c r="C33" s="117">
        <f t="shared" ref="C33:H33" si="3">C9+C12</f>
        <v>1</v>
      </c>
      <c r="D33" s="117">
        <f t="shared" si="3"/>
        <v>36</v>
      </c>
      <c r="E33" s="117">
        <f t="shared" si="3"/>
        <v>16</v>
      </c>
      <c r="F33" s="117">
        <f t="shared" si="3"/>
        <v>25</v>
      </c>
      <c r="G33" s="117">
        <f t="shared" si="3"/>
        <v>12</v>
      </c>
      <c r="H33" s="117">
        <f t="shared" si="3"/>
        <v>90</v>
      </c>
    </row>
    <row r="34" spans="1:8" x14ac:dyDescent="0.25">
      <c r="A34" s="123" t="s">
        <v>25</v>
      </c>
      <c r="B34" s="117">
        <f>B11</f>
        <v>0</v>
      </c>
      <c r="C34" s="117">
        <f t="shared" ref="C34:H34" si="4">C11</f>
        <v>0</v>
      </c>
      <c r="D34" s="117">
        <f t="shared" si="4"/>
        <v>0</v>
      </c>
      <c r="E34" s="117">
        <f t="shared" si="4"/>
        <v>0</v>
      </c>
      <c r="F34" s="117">
        <f t="shared" si="4"/>
        <v>0</v>
      </c>
      <c r="G34" s="117">
        <f t="shared" si="4"/>
        <v>0</v>
      </c>
      <c r="H34" s="117">
        <f t="shared" si="4"/>
        <v>0</v>
      </c>
    </row>
    <row r="35" spans="1:8" x14ac:dyDescent="0.25">
      <c r="A35" s="123" t="s">
        <v>6</v>
      </c>
      <c r="B35" s="117">
        <f>B20</f>
        <v>0</v>
      </c>
      <c r="C35" s="117">
        <f t="shared" ref="C35:H35" si="5">C20</f>
        <v>1</v>
      </c>
      <c r="D35" s="117">
        <f t="shared" si="5"/>
        <v>29</v>
      </c>
      <c r="E35" s="117">
        <f t="shared" si="5"/>
        <v>4</v>
      </c>
      <c r="F35" s="117">
        <f t="shared" si="5"/>
        <v>15</v>
      </c>
      <c r="G35" s="117">
        <f t="shared" si="5"/>
        <v>4</v>
      </c>
      <c r="H35" s="117">
        <f t="shared" si="5"/>
        <v>53</v>
      </c>
    </row>
    <row r="36" spans="1:8" x14ac:dyDescent="0.25">
      <c r="A36" s="124" t="s">
        <v>18</v>
      </c>
      <c r="B36" s="125">
        <f>SUM(B30:B35)</f>
        <v>1</v>
      </c>
      <c r="C36" s="125">
        <f t="shared" ref="C36:H36" si="6">SUM(C30:C35)</f>
        <v>5</v>
      </c>
      <c r="D36" s="125">
        <f t="shared" si="6"/>
        <v>100</v>
      </c>
      <c r="E36" s="125">
        <f t="shared" si="6"/>
        <v>32</v>
      </c>
      <c r="F36" s="125">
        <f t="shared" si="6"/>
        <v>64</v>
      </c>
      <c r="G36" s="125">
        <f t="shared" si="6"/>
        <v>32</v>
      </c>
      <c r="H36" s="125">
        <f t="shared" si="6"/>
        <v>234</v>
      </c>
    </row>
    <row r="37" spans="1:8" x14ac:dyDescent="0.25">
      <c r="A37" s="24" t="s">
        <v>34</v>
      </c>
    </row>
  </sheetData>
  <mergeCells count="8">
    <mergeCell ref="H6:H7"/>
    <mergeCell ref="B28:C28"/>
    <mergeCell ref="D28:E28"/>
    <mergeCell ref="F28:G28"/>
    <mergeCell ref="H28:H29"/>
    <mergeCell ref="B6:C6"/>
    <mergeCell ref="D6:E6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37"/>
  <sheetViews>
    <sheetView showGridLines="0" zoomScale="70" zoomScaleNormal="70" workbookViewId="0">
      <selection activeCell="J21" sqref="J21"/>
    </sheetView>
  </sheetViews>
  <sheetFormatPr baseColWidth="10" defaultRowHeight="15" x14ac:dyDescent="0.25"/>
  <cols>
    <col min="1" max="1" width="37.140625" customWidth="1"/>
    <col min="2" max="7" width="11.42578125" style="1"/>
  </cols>
  <sheetData>
    <row r="1" spans="1:7" ht="15.75" x14ac:dyDescent="0.25">
      <c r="A1" s="3" t="s">
        <v>51</v>
      </c>
    </row>
    <row r="2" spans="1:7" ht="15.75" x14ac:dyDescent="0.25">
      <c r="A2" s="3" t="s">
        <v>35</v>
      </c>
    </row>
    <row r="5" spans="1:7" ht="15.75" thickBot="1" x14ac:dyDescent="0.3"/>
    <row r="6" spans="1:7" ht="30" customHeight="1" x14ac:dyDescent="0.25">
      <c r="A6" s="25"/>
      <c r="B6" s="92" t="s">
        <v>32</v>
      </c>
      <c r="C6" s="104" t="s">
        <v>33</v>
      </c>
      <c r="D6" s="105"/>
      <c r="E6" s="106" t="s">
        <v>19</v>
      </c>
      <c r="F6" s="107"/>
      <c r="G6" s="108" t="s">
        <v>18</v>
      </c>
    </row>
    <row r="7" spans="1:7" ht="30.75" thickBot="1" x14ac:dyDescent="0.3">
      <c r="A7" s="26" t="s">
        <v>0</v>
      </c>
      <c r="B7" s="28" t="s">
        <v>37</v>
      </c>
      <c r="C7" s="27" t="s">
        <v>36</v>
      </c>
      <c r="D7" s="29" t="s">
        <v>37</v>
      </c>
      <c r="E7" s="30" t="s">
        <v>36</v>
      </c>
      <c r="F7" s="28" t="s">
        <v>37</v>
      </c>
      <c r="G7" s="109"/>
    </row>
    <row r="8" spans="1:7" x14ac:dyDescent="0.25">
      <c r="A8" s="31" t="s">
        <v>8</v>
      </c>
      <c r="B8" s="93">
        <v>1</v>
      </c>
      <c r="C8" s="94">
        <v>42</v>
      </c>
      <c r="D8" s="95">
        <v>14</v>
      </c>
      <c r="E8" s="96">
        <v>29</v>
      </c>
      <c r="F8" s="93">
        <v>12</v>
      </c>
      <c r="G8" s="97">
        <v>98</v>
      </c>
    </row>
    <row r="9" spans="1:7" x14ac:dyDescent="0.25">
      <c r="A9" s="37" t="s">
        <v>9</v>
      </c>
      <c r="B9" s="38">
        <v>1</v>
      </c>
      <c r="C9" s="23">
        <v>27</v>
      </c>
      <c r="D9" s="39">
        <v>10</v>
      </c>
      <c r="E9" s="22">
        <v>20</v>
      </c>
      <c r="F9" s="38">
        <v>10</v>
      </c>
      <c r="G9" s="40">
        <v>68</v>
      </c>
    </row>
    <row r="10" spans="1:7" x14ac:dyDescent="0.25">
      <c r="A10" s="37" t="s">
        <v>11</v>
      </c>
      <c r="B10" s="38"/>
      <c r="C10" s="23">
        <v>13</v>
      </c>
      <c r="D10" s="39">
        <v>4</v>
      </c>
      <c r="E10" s="22">
        <v>6</v>
      </c>
      <c r="F10" s="38">
        <v>2</v>
      </c>
      <c r="G10" s="40">
        <v>25</v>
      </c>
    </row>
    <row r="11" spans="1:7" x14ac:dyDescent="0.25">
      <c r="A11" s="37" t="s">
        <v>21</v>
      </c>
      <c r="B11" s="38"/>
      <c r="C11" s="23"/>
      <c r="D11" s="39"/>
      <c r="E11" s="22"/>
      <c r="F11" s="38"/>
      <c r="G11" s="40"/>
    </row>
    <row r="12" spans="1:7" x14ac:dyDescent="0.25">
      <c r="A12" s="37" t="s">
        <v>12</v>
      </c>
      <c r="B12" s="38"/>
      <c r="C12" s="23">
        <v>2</v>
      </c>
      <c r="D12" s="39"/>
      <c r="E12" s="22">
        <v>3</v>
      </c>
      <c r="F12" s="38"/>
      <c r="G12" s="40">
        <v>5</v>
      </c>
    </row>
    <row r="13" spans="1:7" x14ac:dyDescent="0.25">
      <c r="A13" s="41" t="s">
        <v>13</v>
      </c>
      <c r="B13" s="43"/>
      <c r="C13" s="44"/>
      <c r="D13" s="45"/>
      <c r="E13" s="42">
        <v>1</v>
      </c>
      <c r="F13" s="43"/>
      <c r="G13" s="46">
        <v>1</v>
      </c>
    </row>
    <row r="14" spans="1:7" x14ac:dyDescent="0.25">
      <c r="A14" s="37" t="s">
        <v>14</v>
      </c>
      <c r="B14" s="38"/>
      <c r="C14" s="23"/>
      <c r="D14" s="39"/>
      <c r="E14" s="22">
        <v>1</v>
      </c>
      <c r="F14" s="38"/>
      <c r="G14" s="40">
        <v>1</v>
      </c>
    </row>
    <row r="15" spans="1:7" x14ac:dyDescent="0.25">
      <c r="A15" s="37" t="s">
        <v>16</v>
      </c>
      <c r="B15" s="38"/>
      <c r="C15" s="23"/>
      <c r="D15" s="39"/>
      <c r="E15" s="22"/>
      <c r="F15" s="38"/>
      <c r="G15" s="40"/>
    </row>
    <row r="16" spans="1:7" x14ac:dyDescent="0.25">
      <c r="A16" s="37" t="s">
        <v>22</v>
      </c>
      <c r="B16" s="38"/>
      <c r="C16" s="23"/>
      <c r="D16" s="39"/>
      <c r="E16" s="22"/>
      <c r="F16" s="38"/>
      <c r="G16" s="40"/>
    </row>
    <row r="17" spans="1:7" x14ac:dyDescent="0.25">
      <c r="A17" s="37" t="s">
        <v>17</v>
      </c>
      <c r="B17" s="38"/>
      <c r="C17" s="23"/>
      <c r="D17" s="39"/>
      <c r="E17" s="22"/>
      <c r="F17" s="38"/>
      <c r="G17" s="40"/>
    </row>
    <row r="18" spans="1:7" x14ac:dyDescent="0.25">
      <c r="A18" s="41" t="s">
        <v>1</v>
      </c>
      <c r="B18" s="33"/>
      <c r="C18" s="34">
        <v>15</v>
      </c>
      <c r="D18" s="35">
        <v>5</v>
      </c>
      <c r="E18" s="32">
        <v>11</v>
      </c>
      <c r="F18" s="33">
        <v>1</v>
      </c>
      <c r="G18" s="36">
        <v>32</v>
      </c>
    </row>
    <row r="19" spans="1:7" x14ac:dyDescent="0.25">
      <c r="A19" s="37" t="s">
        <v>2</v>
      </c>
      <c r="B19" s="38"/>
      <c r="C19" s="23">
        <v>2</v>
      </c>
      <c r="D19" s="39">
        <v>3</v>
      </c>
      <c r="E19" s="22">
        <v>4</v>
      </c>
      <c r="F19" s="38"/>
      <c r="G19" s="40">
        <v>9</v>
      </c>
    </row>
    <row r="20" spans="1:7" x14ac:dyDescent="0.25">
      <c r="A20" s="37" t="s">
        <v>5</v>
      </c>
      <c r="B20" s="38"/>
      <c r="C20" s="23">
        <v>7</v>
      </c>
      <c r="D20" s="39">
        <v>2</v>
      </c>
      <c r="E20" s="22">
        <v>7</v>
      </c>
      <c r="F20" s="38">
        <v>1</v>
      </c>
      <c r="G20" s="40">
        <v>17</v>
      </c>
    </row>
    <row r="21" spans="1:7" x14ac:dyDescent="0.25">
      <c r="A21" s="37" t="s">
        <v>23</v>
      </c>
      <c r="B21" s="38"/>
      <c r="C21" s="23"/>
      <c r="D21" s="39"/>
      <c r="E21" s="22"/>
      <c r="F21" s="38"/>
      <c r="G21" s="40"/>
    </row>
    <row r="22" spans="1:7" x14ac:dyDescent="0.25">
      <c r="A22" s="37" t="s">
        <v>7</v>
      </c>
      <c r="B22" s="38"/>
      <c r="C22" s="23">
        <v>6</v>
      </c>
      <c r="D22" s="39"/>
      <c r="E22" s="22"/>
      <c r="F22" s="38"/>
      <c r="G22" s="40">
        <v>6</v>
      </c>
    </row>
    <row r="23" spans="1:7" ht="15.75" thickBot="1" x14ac:dyDescent="0.3">
      <c r="A23" s="59" t="s">
        <v>18</v>
      </c>
      <c r="B23" s="63">
        <v>1</v>
      </c>
      <c r="C23" s="60">
        <v>57</v>
      </c>
      <c r="D23" s="61">
        <v>19</v>
      </c>
      <c r="E23" s="62">
        <v>41</v>
      </c>
      <c r="F23" s="63">
        <v>13</v>
      </c>
      <c r="G23" s="64">
        <v>131</v>
      </c>
    </row>
    <row r="24" spans="1:7" x14ac:dyDescent="0.25">
      <c r="A24" s="24" t="s">
        <v>34</v>
      </c>
    </row>
    <row r="25" spans="1:7" x14ac:dyDescent="0.25">
      <c r="A25" s="24"/>
    </row>
    <row r="27" spans="1:7" ht="16.5" thickBot="1" x14ac:dyDescent="0.3">
      <c r="A27" s="3" t="s">
        <v>38</v>
      </c>
    </row>
    <row r="28" spans="1:7" ht="30" customHeight="1" x14ac:dyDescent="0.25">
      <c r="A28" s="25"/>
      <c r="B28" s="92"/>
      <c r="C28" s="104" t="s">
        <v>33</v>
      </c>
      <c r="D28" s="105"/>
      <c r="E28" s="106" t="s">
        <v>19</v>
      </c>
      <c r="F28" s="107"/>
      <c r="G28" s="108" t="s">
        <v>18</v>
      </c>
    </row>
    <row r="29" spans="1:7" ht="30.75" thickBot="1" x14ac:dyDescent="0.3">
      <c r="A29" s="26" t="s">
        <v>24</v>
      </c>
      <c r="B29" s="28" t="s">
        <v>37</v>
      </c>
      <c r="C29" s="27" t="s">
        <v>36</v>
      </c>
      <c r="D29" s="29" t="s">
        <v>37</v>
      </c>
      <c r="E29" s="30" t="s">
        <v>36</v>
      </c>
      <c r="F29" s="28" t="s">
        <v>37</v>
      </c>
      <c r="G29" s="109"/>
    </row>
    <row r="30" spans="1:7" x14ac:dyDescent="0.25">
      <c r="A30" s="47" t="s">
        <v>15</v>
      </c>
      <c r="B30" s="38">
        <f t="shared" ref="B30:G30" si="0">B13</f>
        <v>0</v>
      </c>
      <c r="C30" s="23">
        <f t="shared" si="0"/>
        <v>0</v>
      </c>
      <c r="D30" s="39">
        <f t="shared" si="0"/>
        <v>0</v>
      </c>
      <c r="E30" s="22">
        <f t="shared" si="0"/>
        <v>1</v>
      </c>
      <c r="F30" s="38">
        <f t="shared" si="0"/>
        <v>0</v>
      </c>
      <c r="G30" s="40">
        <f t="shared" si="0"/>
        <v>1</v>
      </c>
    </row>
    <row r="31" spans="1:7" x14ac:dyDescent="0.25">
      <c r="A31" s="19" t="s">
        <v>4</v>
      </c>
      <c r="B31" s="38">
        <f t="shared" ref="B31:G31" si="1">B19+B21+B22</f>
        <v>0</v>
      </c>
      <c r="C31" s="23">
        <f t="shared" si="1"/>
        <v>8</v>
      </c>
      <c r="D31" s="39">
        <f t="shared" si="1"/>
        <v>3</v>
      </c>
      <c r="E31" s="22">
        <f t="shared" si="1"/>
        <v>4</v>
      </c>
      <c r="F31" s="38">
        <f t="shared" si="1"/>
        <v>0</v>
      </c>
      <c r="G31" s="40">
        <f t="shared" si="1"/>
        <v>15</v>
      </c>
    </row>
    <row r="32" spans="1:7" x14ac:dyDescent="0.25">
      <c r="A32" s="19" t="s">
        <v>3</v>
      </c>
      <c r="B32" s="38">
        <f t="shared" ref="B32:G32" si="2">B10</f>
        <v>0</v>
      </c>
      <c r="C32" s="23">
        <f t="shared" si="2"/>
        <v>13</v>
      </c>
      <c r="D32" s="39">
        <f t="shared" si="2"/>
        <v>4</v>
      </c>
      <c r="E32" s="22">
        <f t="shared" si="2"/>
        <v>6</v>
      </c>
      <c r="F32" s="38">
        <f t="shared" si="2"/>
        <v>2</v>
      </c>
      <c r="G32" s="40">
        <f t="shared" si="2"/>
        <v>25</v>
      </c>
    </row>
    <row r="33" spans="1:7" x14ac:dyDescent="0.25">
      <c r="A33" s="19" t="s">
        <v>10</v>
      </c>
      <c r="B33" s="38">
        <f t="shared" ref="B33:G33" si="3">B9+B12</f>
        <v>1</v>
      </c>
      <c r="C33" s="23">
        <f t="shared" si="3"/>
        <v>29</v>
      </c>
      <c r="D33" s="39">
        <f t="shared" si="3"/>
        <v>10</v>
      </c>
      <c r="E33" s="22">
        <f t="shared" si="3"/>
        <v>23</v>
      </c>
      <c r="F33" s="38">
        <f t="shared" si="3"/>
        <v>10</v>
      </c>
      <c r="G33" s="40">
        <f t="shared" si="3"/>
        <v>73</v>
      </c>
    </row>
    <row r="34" spans="1:7" x14ac:dyDescent="0.25">
      <c r="A34" s="19" t="s">
        <v>25</v>
      </c>
      <c r="B34" s="38">
        <f t="shared" ref="B34:G34" si="4">B11</f>
        <v>0</v>
      </c>
      <c r="C34" s="23">
        <f t="shared" si="4"/>
        <v>0</v>
      </c>
      <c r="D34" s="39">
        <f t="shared" si="4"/>
        <v>0</v>
      </c>
      <c r="E34" s="22">
        <f t="shared" si="4"/>
        <v>0</v>
      </c>
      <c r="F34" s="38">
        <f t="shared" si="4"/>
        <v>0</v>
      </c>
      <c r="G34" s="40">
        <f t="shared" si="4"/>
        <v>0</v>
      </c>
    </row>
    <row r="35" spans="1:7" x14ac:dyDescent="0.25">
      <c r="A35" s="19" t="s">
        <v>6</v>
      </c>
      <c r="B35" s="38">
        <f t="shared" ref="B35:G35" si="5">B20</f>
        <v>0</v>
      </c>
      <c r="C35" s="23">
        <f t="shared" si="5"/>
        <v>7</v>
      </c>
      <c r="D35" s="39">
        <f t="shared" si="5"/>
        <v>2</v>
      </c>
      <c r="E35" s="22">
        <f t="shared" si="5"/>
        <v>7</v>
      </c>
      <c r="F35" s="38">
        <f t="shared" si="5"/>
        <v>1</v>
      </c>
      <c r="G35" s="40">
        <f t="shared" si="5"/>
        <v>17</v>
      </c>
    </row>
    <row r="36" spans="1:7" ht="15.75" thickBot="1" x14ac:dyDescent="0.3">
      <c r="A36" s="59" t="s">
        <v>18</v>
      </c>
      <c r="B36" s="66">
        <f t="shared" ref="B36:G36" si="6">SUM(B30:B35)</f>
        <v>1</v>
      </c>
      <c r="C36" s="67">
        <f t="shared" si="6"/>
        <v>57</v>
      </c>
      <c r="D36" s="68">
        <f t="shared" si="6"/>
        <v>19</v>
      </c>
      <c r="E36" s="65">
        <f t="shared" si="6"/>
        <v>41</v>
      </c>
      <c r="F36" s="66">
        <f t="shared" si="6"/>
        <v>13</v>
      </c>
      <c r="G36" s="69">
        <f t="shared" si="6"/>
        <v>131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NOREYKA</cp:lastModifiedBy>
  <dcterms:created xsi:type="dcterms:W3CDTF">2024-08-15T14:35:19Z</dcterms:created>
  <dcterms:modified xsi:type="dcterms:W3CDTF">2024-12-14T21:57:11Z</dcterms:modified>
</cp:coreProperties>
</file>