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1DD3C1FB-D0BF-4BBD-8891-063FA3545CF9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D26" i="9" s="1"/>
  <c r="E26" i="9"/>
  <c r="G26" i="9"/>
  <c r="C27" i="9"/>
  <c r="D27" i="9" s="1"/>
  <c r="E27" i="9"/>
  <c r="G27" i="9"/>
  <c r="H27" i="9" s="1"/>
  <c r="C28" i="9"/>
  <c r="D28" i="9" s="1"/>
  <c r="E28" i="9"/>
  <c r="G28" i="9"/>
  <c r="H28" i="9" s="1"/>
  <c r="C29" i="9"/>
  <c r="E29" i="9"/>
  <c r="G29" i="9"/>
  <c r="C30" i="9"/>
  <c r="E30" i="9"/>
  <c r="G30" i="9"/>
  <c r="H30" i="9" s="1"/>
  <c r="B30" i="9"/>
  <c r="F30" i="9" s="1"/>
  <c r="B29" i="9"/>
  <c r="B28" i="9"/>
  <c r="B27" i="9"/>
  <c r="B26" i="9"/>
  <c r="B25" i="9"/>
  <c r="H25" i="9" s="1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G31" i="9" l="1"/>
  <c r="F29" i="9"/>
  <c r="F28" i="9"/>
  <c r="B31" i="9"/>
  <c r="D30" i="9"/>
  <c r="D25" i="9"/>
  <c r="D29" i="9"/>
  <c r="H29" i="9"/>
  <c r="H26" i="9"/>
  <c r="E31" i="9"/>
  <c r="F31" i="9" s="1"/>
  <c r="F27" i="9"/>
  <c r="H31" i="9"/>
  <c r="F25" i="9"/>
  <c r="F26" i="9"/>
  <c r="C31" i="9"/>
  <c r="D31" i="9" s="1"/>
  <c r="C30" i="7"/>
  <c r="D30" i="7"/>
  <c r="E30" i="7"/>
  <c r="F30" i="7"/>
  <c r="G30" i="7"/>
  <c r="C31" i="7"/>
  <c r="D31" i="7"/>
  <c r="E31" i="7"/>
  <c r="F31" i="7"/>
  <c r="G31" i="7"/>
  <c r="C32" i="7"/>
  <c r="D32" i="7"/>
  <c r="E32" i="7"/>
  <c r="F32" i="7"/>
  <c r="G32" i="7"/>
  <c r="C33" i="7"/>
  <c r="D33" i="7"/>
  <c r="E33" i="7"/>
  <c r="F33" i="7"/>
  <c r="G33" i="7"/>
  <c r="C34" i="7"/>
  <c r="D34" i="7"/>
  <c r="E34" i="7"/>
  <c r="F34" i="7"/>
  <c r="G34" i="7"/>
  <c r="C35" i="7"/>
  <c r="D35" i="7"/>
  <c r="E35" i="7"/>
  <c r="F35" i="7"/>
  <c r="G35" i="7"/>
  <c r="B35" i="7"/>
  <c r="B34" i="7"/>
  <c r="B33" i="7"/>
  <c r="B32" i="7"/>
  <c r="B31" i="7"/>
  <c r="B30" i="7"/>
  <c r="B36" i="7" l="1"/>
  <c r="C36" i="7"/>
  <c r="E36" i="7"/>
  <c r="D36" i="7"/>
  <c r="G36" i="7"/>
  <c r="F36" i="7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C36" i="8"/>
  <c r="B36" i="8"/>
  <c r="E36" i="8"/>
  <c r="G36" i="8"/>
  <c r="D36" i="8"/>
  <c r="F36" i="8"/>
  <c r="D31" i="6" l="1"/>
  <c r="F31" i="6"/>
</calcChain>
</file>

<file path=xl/sharedStrings.xml><?xml version="1.0" encoding="utf-8"?>
<sst xmlns="http://schemas.openxmlformats.org/spreadsheetml/2006/main" count="176" uniqueCount="52">
  <si>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</si>
  <si>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</si>
  <si>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</si>
  <si>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</si>
  <si>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</si>
  <si>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</si>
  <si>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</si>
  <si>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</si>
  <si>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</si>
  <si>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C.S. ALTO INCLAN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</si>
  <si>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</si>
  <si>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</si>
  <si>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</si>
  <si>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</si>
  <si>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</si>
  <si>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</si>
  <si>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</si>
  <si>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</si>
  <si>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</si>
  <si>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</si>
  <si>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</si>
  <si>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</si>
  <si>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</si>
  <si>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</si>
  <si>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</si>
  <si>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</si>
  <si>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</si>
  <si>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</si>
  <si>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</si>
  <si>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</si>
  <si>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</si>
  <si>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</si>
  <si>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Delgadez</t>
  </si>
  <si>
    <t>Obesidad</t>
  </si>
  <si>
    <t>FUENTE:HISMINSA</t>
  </si>
  <si>
    <t>IOM TALLA &gt;=157 cm</t>
  </si>
  <si>
    <t>Ganancia adecuada</t>
  </si>
  <si>
    <t>Ganancia baja</t>
  </si>
  <si>
    <t>POR DISTRITOS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</si>
  <si>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</si>
  <si>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</si>
  <si>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</si>
  <si>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</si>
  <si>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</si>
  <si>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</si>
  <si>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</si>
  <si>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</si>
  <si>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</si>
  <si>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</si>
  <si>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ENERO A OCTUBRE 2024</t>
  </si>
  <si>
    <t xml:space="preserve">ENERO A OCTUBRE 2024 </t>
  </si>
  <si>
    <t>REPORTE DEL ESTADO NUTRICIONAL DE LA GESTANTE ENERO A OCTUBRE 2024-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</si>
</sst>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3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19" xfId="0" applyFont="1" applyFill="1" applyBorder="1"/>
    <xf numFmtId="0" fontId="4" fillId="4" borderId="20" xfId="0" applyFont="1" applyFill="1" applyBorder="1"/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5" borderId="11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horizontal="center"/>
    </xf>
    <xf numFmtId="0" fontId="1" fillId="7" borderId="7" xfId="0" applyNumberFormat="1" applyFont="1" applyFill="1" applyBorder="1" applyAlignment="1">
      <alignment horizontal="center"/>
    </xf>
    <xf numFmtId="164" fontId="1" fillId="7" borderId="8" xfId="1" applyNumberFormat="1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2" xfId="0" applyFont="1" applyFill="1" applyBorder="1"/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0" borderId="0" xfId="0" applyFont="1"/>
    <xf numFmtId="0" fontId="1" fillId="9" borderId="14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17" xfId="0" applyFont="1" applyFill="1" applyBorder="1"/>
    <xf numFmtId="0" fontId="0" fillId="10" borderId="15" xfId="0" applyFill="1" applyBorder="1"/>
    <xf numFmtId="0" fontId="0" fillId="10" borderId="5" xfId="0" applyFill="1" applyBorder="1"/>
    <xf numFmtId="164" fontId="0" fillId="11" borderId="6" xfId="1" applyNumberFormat="1" applyFont="1" applyFill="1" applyBorder="1"/>
    <xf numFmtId="0" fontId="0" fillId="10" borderId="2" xfId="0" applyFill="1" applyBorder="1"/>
    <xf numFmtId="164" fontId="0" fillId="11" borderId="1" xfId="1" applyNumberFormat="1" applyFont="1" applyFill="1" applyBorder="1"/>
    <xf numFmtId="0" fontId="0" fillId="0" borderId="15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2" xfId="0" applyBorder="1"/>
    <xf numFmtId="164" fontId="0" fillId="0" borderId="1" xfId="1" applyNumberFormat="1" applyFont="1" applyBorder="1"/>
    <xf numFmtId="0" fontId="1" fillId="6" borderId="16" xfId="0" applyFont="1" applyFill="1" applyBorder="1"/>
    <xf numFmtId="0" fontId="1" fillId="6" borderId="7" xfId="0" applyFont="1" applyFill="1" applyBorder="1"/>
    <xf numFmtId="164" fontId="0" fillId="6" borderId="8" xfId="1" applyNumberFormat="1" applyFont="1" applyFill="1" applyBorder="1"/>
    <xf numFmtId="0" fontId="1" fillId="6" borderId="13" xfId="0" applyFont="1" applyFill="1" applyBorder="1"/>
    <xf numFmtId="164" fontId="0" fillId="6" borderId="18" xfId="1" applyNumberFormat="1" applyFont="1" applyFill="1" applyBorder="1"/>
    <xf numFmtId="0" fontId="1" fillId="0" borderId="0" xfId="0" applyFont="1"/>
    <xf numFmtId="0" fontId="4" fillId="4" borderId="4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6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7" borderId="16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OCTUBRE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1.2106537530266344E-2</c:v>
                </c:pt>
                <c:pt idx="1">
                  <c:v>0.50605326876513312</c:v>
                </c:pt>
                <c:pt idx="2">
                  <c:v>0.33656174334140437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workbookViewId="0">
      <selection activeCell="H25" sqref="H25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87" t="s">
        <v>41</v>
      </c>
    </row>
    <row r="2" spans="1:8" ht="18.75" x14ac:dyDescent="0.3">
      <c r="A2" s="87" t="s">
        <v>49</v>
      </c>
    </row>
    <row r="3" spans="1:8" ht="15.75" thickBot="1" x14ac:dyDescent="0.3"/>
    <row r="4" spans="1:8" x14ac:dyDescent="0.25">
      <c r="A4" s="88" t="s">
        <v>42</v>
      </c>
      <c r="B4" s="88" t="s">
        <v>20</v>
      </c>
      <c r="C4" s="89" t="s">
        <v>43</v>
      </c>
      <c r="D4" s="90" t="s">
        <v>44</v>
      </c>
      <c r="E4" s="91" t="s">
        <v>45</v>
      </c>
      <c r="F4" s="92" t="s">
        <v>46</v>
      </c>
      <c r="G4" s="89" t="s">
        <v>29</v>
      </c>
      <c r="H4" s="90" t="s">
        <v>27</v>
      </c>
    </row>
    <row r="5" spans="1:8" x14ac:dyDescent="0.25">
      <c r="A5" s="116" t="s">
        <v>8</v>
      </c>
      <c r="B5" s="93">
        <v>281</v>
      </c>
      <c r="C5" s="94">
        <v>3</v>
      </c>
      <c r="D5" s="95">
        <f>IFERROR(C5/B5,0)</f>
        <v>1.0676156583629894E-2</v>
      </c>
      <c r="E5" s="96">
        <v>138</v>
      </c>
      <c r="F5" s="97">
        <f>IFERROR(E5/B5,0)</f>
        <v>0.49110320284697506</v>
      </c>
      <c r="G5" s="94">
        <v>96</v>
      </c>
      <c r="H5" s="95">
        <f>IFERROR(G5/B5,0)</f>
        <v>0.34163701067615659</v>
      </c>
    </row>
    <row r="6" spans="1:8" x14ac:dyDescent="0.25">
      <c r="A6" s="117" t="s">
        <v>9</v>
      </c>
      <c r="B6" s="98">
        <v>176</v>
      </c>
      <c r="C6" s="99">
        <v>2</v>
      </c>
      <c r="D6" s="100">
        <f t="shared" ref="D6:D20" si="0">IFERROR(C6/B6,0)</f>
        <v>1.1363636363636364E-2</v>
      </c>
      <c r="E6" s="101">
        <v>82</v>
      </c>
      <c r="F6" s="102">
        <f t="shared" ref="F6:F20" si="1">IFERROR(E6/B6,0)</f>
        <v>0.46590909090909088</v>
      </c>
      <c r="G6" s="99">
        <v>59</v>
      </c>
      <c r="H6" s="100">
        <f t="shared" ref="H6:H20" si="2">IFERROR(G6/B6,0)</f>
        <v>0.33522727272727271</v>
      </c>
    </row>
    <row r="7" spans="1:8" x14ac:dyDescent="0.25">
      <c r="A7" s="117" t="s">
        <v>11</v>
      </c>
      <c r="B7" s="98">
        <v>86</v>
      </c>
      <c r="C7" s="99">
        <v>1</v>
      </c>
      <c r="D7" s="100">
        <f t="shared" si="0"/>
        <v>1.1627906976744186E-2</v>
      </c>
      <c r="E7" s="101">
        <v>47</v>
      </c>
      <c r="F7" s="102">
        <f t="shared" si="1"/>
        <v>0.54651162790697672</v>
      </c>
      <c r="G7" s="99">
        <v>31</v>
      </c>
      <c r="H7" s="100">
        <f t="shared" si="2"/>
        <v>0.36046511627906974</v>
      </c>
    </row>
    <row r="8" spans="1:8" x14ac:dyDescent="0.25">
      <c r="A8" s="117" t="s">
        <v>47</v>
      </c>
      <c r="B8" s="98">
        <v>0</v>
      </c>
      <c r="C8" s="99">
        <v>0</v>
      </c>
      <c r="D8" s="100">
        <f t="shared" si="0"/>
        <v>0</v>
      </c>
      <c r="E8" s="101">
        <v>0</v>
      </c>
      <c r="F8" s="102">
        <f t="shared" si="1"/>
        <v>0</v>
      </c>
      <c r="G8" s="99">
        <v>0</v>
      </c>
      <c r="H8" s="100">
        <f t="shared" si="2"/>
        <v>0</v>
      </c>
    </row>
    <row r="9" spans="1:8" x14ac:dyDescent="0.25">
      <c r="A9" s="117" t="s">
        <v>12</v>
      </c>
      <c r="B9" s="98">
        <v>19</v>
      </c>
      <c r="C9" s="99">
        <v>0</v>
      </c>
      <c r="D9" s="100">
        <f t="shared" si="0"/>
        <v>0</v>
      </c>
      <c r="E9" s="101">
        <v>9</v>
      </c>
      <c r="F9" s="102">
        <f t="shared" si="1"/>
        <v>0.47368421052631576</v>
      </c>
      <c r="G9" s="99">
        <v>6</v>
      </c>
      <c r="H9" s="100">
        <f t="shared" si="2"/>
        <v>0.31578947368421051</v>
      </c>
    </row>
    <row r="10" spans="1:8" x14ac:dyDescent="0.25">
      <c r="A10" s="116" t="s">
        <v>13</v>
      </c>
      <c r="B10" s="93">
        <v>2</v>
      </c>
      <c r="C10" s="94">
        <v>0</v>
      </c>
      <c r="D10" s="95">
        <f t="shared" si="0"/>
        <v>0</v>
      </c>
      <c r="E10" s="96">
        <v>1</v>
      </c>
      <c r="F10" s="97">
        <f t="shared" si="1"/>
        <v>0.5</v>
      </c>
      <c r="G10" s="94">
        <v>1</v>
      </c>
      <c r="H10" s="95">
        <f t="shared" si="2"/>
        <v>0.5</v>
      </c>
    </row>
    <row r="11" spans="1:8" x14ac:dyDescent="0.25">
      <c r="A11" s="117" t="s">
        <v>14</v>
      </c>
      <c r="B11" s="98">
        <v>2</v>
      </c>
      <c r="C11" s="99">
        <v>0</v>
      </c>
      <c r="D11" s="100">
        <f t="shared" si="0"/>
        <v>0</v>
      </c>
      <c r="E11" s="101">
        <v>1</v>
      </c>
      <c r="F11" s="102">
        <f t="shared" si="1"/>
        <v>0.5</v>
      </c>
      <c r="G11" s="99">
        <v>1</v>
      </c>
      <c r="H11" s="100">
        <f t="shared" si="2"/>
        <v>0.5</v>
      </c>
    </row>
    <row r="12" spans="1:8" x14ac:dyDescent="0.25">
      <c r="A12" s="117" t="s">
        <v>16</v>
      </c>
      <c r="B12" s="98">
        <v>0</v>
      </c>
      <c r="C12" s="99">
        <v>0</v>
      </c>
      <c r="D12" s="100">
        <f t="shared" si="0"/>
        <v>0</v>
      </c>
      <c r="E12" s="101">
        <v>0</v>
      </c>
      <c r="F12" s="102">
        <f t="shared" si="1"/>
        <v>0</v>
      </c>
      <c r="G12" s="99">
        <v>0</v>
      </c>
      <c r="H12" s="100">
        <f t="shared" si="2"/>
        <v>0</v>
      </c>
    </row>
    <row r="13" spans="1:8" x14ac:dyDescent="0.25">
      <c r="A13" s="117" t="s">
        <v>22</v>
      </c>
      <c r="B13" s="98">
        <v>0</v>
      </c>
      <c r="C13" s="99">
        <v>0</v>
      </c>
      <c r="D13" s="100">
        <f t="shared" si="0"/>
        <v>0</v>
      </c>
      <c r="E13" s="101">
        <v>0</v>
      </c>
      <c r="F13" s="102">
        <f t="shared" si="1"/>
        <v>0</v>
      </c>
      <c r="G13" s="99">
        <v>0</v>
      </c>
      <c r="H13" s="100">
        <f t="shared" si="2"/>
        <v>0</v>
      </c>
    </row>
    <row r="14" spans="1:8" x14ac:dyDescent="0.25">
      <c r="A14" s="117" t="s">
        <v>17</v>
      </c>
      <c r="B14" s="98">
        <v>0</v>
      </c>
      <c r="C14" s="99">
        <v>0</v>
      </c>
      <c r="D14" s="100">
        <f t="shared" si="0"/>
        <v>0</v>
      </c>
      <c r="E14" s="101">
        <v>0</v>
      </c>
      <c r="F14" s="102">
        <f t="shared" si="1"/>
        <v>0</v>
      </c>
      <c r="G14" s="99">
        <v>0</v>
      </c>
      <c r="H14" s="100">
        <f t="shared" si="2"/>
        <v>0</v>
      </c>
    </row>
    <row r="15" spans="1:8" x14ac:dyDescent="0.25">
      <c r="A15" s="116" t="s">
        <v>1</v>
      </c>
      <c r="B15" s="93">
        <v>130</v>
      </c>
      <c r="C15" s="94">
        <v>2</v>
      </c>
      <c r="D15" s="95">
        <f t="shared" si="0"/>
        <v>1.5384615384615385E-2</v>
      </c>
      <c r="E15" s="96">
        <v>70</v>
      </c>
      <c r="F15" s="97">
        <f t="shared" si="1"/>
        <v>0.53846153846153844</v>
      </c>
      <c r="G15" s="94">
        <v>42</v>
      </c>
      <c r="H15" s="95">
        <f t="shared" si="2"/>
        <v>0.32307692307692309</v>
      </c>
    </row>
    <row r="16" spans="1:8" x14ac:dyDescent="0.25">
      <c r="A16" s="117" t="s">
        <v>2</v>
      </c>
      <c r="B16" s="98">
        <v>32</v>
      </c>
      <c r="C16" s="99">
        <v>2</v>
      </c>
      <c r="D16" s="100">
        <f t="shared" si="0"/>
        <v>6.25E-2</v>
      </c>
      <c r="E16" s="101">
        <v>17</v>
      </c>
      <c r="F16" s="102">
        <f t="shared" si="1"/>
        <v>0.53125</v>
      </c>
      <c r="G16" s="99">
        <v>9</v>
      </c>
      <c r="H16" s="100">
        <f t="shared" si="2"/>
        <v>0.28125</v>
      </c>
    </row>
    <row r="17" spans="1:8" x14ac:dyDescent="0.25">
      <c r="A17" s="117" t="s">
        <v>5</v>
      </c>
      <c r="B17" s="98">
        <v>77</v>
      </c>
      <c r="C17" s="99">
        <v>0</v>
      </c>
      <c r="D17" s="100">
        <f t="shared" si="0"/>
        <v>0</v>
      </c>
      <c r="E17" s="101">
        <v>43</v>
      </c>
      <c r="F17" s="102">
        <f t="shared" si="1"/>
        <v>0.55844155844155841</v>
      </c>
      <c r="G17" s="99">
        <v>25</v>
      </c>
      <c r="H17" s="100">
        <f t="shared" si="2"/>
        <v>0.32467532467532467</v>
      </c>
    </row>
    <row r="18" spans="1:8" x14ac:dyDescent="0.25">
      <c r="A18" s="117" t="s">
        <v>23</v>
      </c>
      <c r="B18" s="98">
        <v>2</v>
      </c>
      <c r="C18" s="99">
        <v>0</v>
      </c>
      <c r="D18" s="100">
        <f t="shared" si="0"/>
        <v>0</v>
      </c>
      <c r="E18" s="101">
        <v>0</v>
      </c>
      <c r="F18" s="102">
        <f t="shared" si="1"/>
        <v>0</v>
      </c>
      <c r="G18" s="99">
        <v>2</v>
      </c>
      <c r="H18" s="100">
        <f t="shared" si="2"/>
        <v>1</v>
      </c>
    </row>
    <row r="19" spans="1:8" x14ac:dyDescent="0.25">
      <c r="A19" s="117" t="s">
        <v>7</v>
      </c>
      <c r="B19" s="98">
        <v>19</v>
      </c>
      <c r="C19" s="99">
        <v>0</v>
      </c>
      <c r="D19" s="100">
        <f t="shared" si="0"/>
        <v>0</v>
      </c>
      <c r="E19" s="101">
        <v>10</v>
      </c>
      <c r="F19" s="102">
        <f t="shared" si="1"/>
        <v>0.52631578947368418</v>
      </c>
      <c r="G19" s="99">
        <v>6</v>
      </c>
      <c r="H19" s="100">
        <f t="shared" si="2"/>
        <v>0.31578947368421051</v>
      </c>
    </row>
    <row r="20" spans="1:8" ht="15.75" thickBot="1" x14ac:dyDescent="0.3">
      <c r="A20" s="118" t="s">
        <v>18</v>
      </c>
      <c r="B20" s="103">
        <v>413</v>
      </c>
      <c r="C20" s="104">
        <v>5</v>
      </c>
      <c r="D20" s="105">
        <f t="shared" si="0"/>
        <v>1.2106537530266344E-2</v>
      </c>
      <c r="E20" s="106">
        <v>209</v>
      </c>
      <c r="F20" s="107">
        <f t="shared" si="1"/>
        <v>0.50605326876513312</v>
      </c>
      <c r="G20" s="104">
        <v>139</v>
      </c>
      <c r="H20" s="105">
        <f t="shared" si="2"/>
        <v>0.33656174334140437</v>
      </c>
    </row>
    <row r="21" spans="1:8" x14ac:dyDescent="0.25">
      <c r="A21" s="115" t="s">
        <v>30</v>
      </c>
    </row>
    <row r="23" spans="1:8" ht="15.75" thickBot="1" x14ac:dyDescent="0.3"/>
    <row r="24" spans="1:8" x14ac:dyDescent="0.25">
      <c r="A24" s="16" t="s">
        <v>24</v>
      </c>
      <c r="B24" s="88" t="s">
        <v>20</v>
      </c>
      <c r="C24" s="89" t="s">
        <v>43</v>
      </c>
      <c r="D24" s="90" t="s">
        <v>44</v>
      </c>
      <c r="E24" s="91" t="s">
        <v>45</v>
      </c>
      <c r="F24" s="92" t="s">
        <v>46</v>
      </c>
      <c r="G24" s="89" t="s">
        <v>29</v>
      </c>
      <c r="H24" s="90" t="s">
        <v>27</v>
      </c>
    </row>
    <row r="25" spans="1:8" x14ac:dyDescent="0.25">
      <c r="A25" s="49" t="s">
        <v>15</v>
      </c>
      <c r="B25" s="21">
        <f>B10</f>
        <v>2</v>
      </c>
      <c r="C25" s="21">
        <f t="shared" ref="C25:G25" si="3">C10</f>
        <v>0</v>
      </c>
      <c r="D25" s="119">
        <f t="shared" ref="D25:D31" si="4">IFERROR(C25/B25,0)</f>
        <v>0</v>
      </c>
      <c r="E25" s="21">
        <f t="shared" si="3"/>
        <v>1</v>
      </c>
      <c r="F25" s="119">
        <f t="shared" ref="F25:F31" si="5">IFERROR(E25/B25,0)</f>
        <v>0.5</v>
      </c>
      <c r="G25" s="21">
        <f t="shared" si="3"/>
        <v>1</v>
      </c>
      <c r="H25" s="119">
        <f t="shared" ref="H25:H31" si="6">IFERROR(G25/B25,0)</f>
        <v>0.5</v>
      </c>
    </row>
    <row r="26" spans="1:8" x14ac:dyDescent="0.25">
      <c r="A26" s="49" t="s">
        <v>4</v>
      </c>
      <c r="B26" s="21">
        <f>B16+B18+B19</f>
        <v>53</v>
      </c>
      <c r="C26" s="21">
        <f t="shared" ref="C26:G26" si="7">C16+C18+C19</f>
        <v>2</v>
      </c>
      <c r="D26" s="119">
        <f t="shared" si="4"/>
        <v>3.7735849056603772E-2</v>
      </c>
      <c r="E26" s="21">
        <f t="shared" si="7"/>
        <v>27</v>
      </c>
      <c r="F26" s="119">
        <f t="shared" si="5"/>
        <v>0.50943396226415094</v>
      </c>
      <c r="G26" s="21">
        <f t="shared" si="7"/>
        <v>17</v>
      </c>
      <c r="H26" s="119">
        <f t="shared" si="6"/>
        <v>0.32075471698113206</v>
      </c>
    </row>
    <row r="27" spans="1:8" x14ac:dyDescent="0.25">
      <c r="A27" s="49" t="s">
        <v>3</v>
      </c>
      <c r="B27" s="21">
        <f>B7</f>
        <v>86</v>
      </c>
      <c r="C27" s="21">
        <f t="shared" ref="C27:G27" si="8">C7</f>
        <v>1</v>
      </c>
      <c r="D27" s="119">
        <f t="shared" si="4"/>
        <v>1.1627906976744186E-2</v>
      </c>
      <c r="E27" s="21">
        <f t="shared" si="8"/>
        <v>47</v>
      </c>
      <c r="F27" s="119">
        <f t="shared" si="5"/>
        <v>0.54651162790697672</v>
      </c>
      <c r="G27" s="21">
        <f t="shared" si="8"/>
        <v>31</v>
      </c>
      <c r="H27" s="119">
        <f t="shared" si="6"/>
        <v>0.36046511627906974</v>
      </c>
    </row>
    <row r="28" spans="1:8" x14ac:dyDescent="0.25">
      <c r="A28" s="49" t="s">
        <v>10</v>
      </c>
      <c r="B28" s="21">
        <f>B6+B9</f>
        <v>195</v>
      </c>
      <c r="C28" s="21">
        <f t="shared" ref="C28:G28" si="9">C6+C9</f>
        <v>2</v>
      </c>
      <c r="D28" s="119">
        <f t="shared" si="4"/>
        <v>1.0256410256410256E-2</v>
      </c>
      <c r="E28" s="21">
        <f t="shared" si="9"/>
        <v>91</v>
      </c>
      <c r="F28" s="119">
        <f t="shared" si="5"/>
        <v>0.46666666666666667</v>
      </c>
      <c r="G28" s="21">
        <f t="shared" si="9"/>
        <v>65</v>
      </c>
      <c r="H28" s="119">
        <f t="shared" si="6"/>
        <v>0.33333333333333331</v>
      </c>
    </row>
    <row r="29" spans="1:8" x14ac:dyDescent="0.25">
      <c r="A29" s="49" t="s">
        <v>25</v>
      </c>
      <c r="B29" s="21">
        <f>B8</f>
        <v>0</v>
      </c>
      <c r="C29" s="21">
        <f t="shared" ref="C29:G29" si="10">C8</f>
        <v>0</v>
      </c>
      <c r="D29" s="119">
        <f t="shared" si="4"/>
        <v>0</v>
      </c>
      <c r="E29" s="21">
        <f t="shared" si="10"/>
        <v>0</v>
      </c>
      <c r="F29" s="119">
        <f t="shared" si="5"/>
        <v>0</v>
      </c>
      <c r="G29" s="21">
        <f t="shared" si="10"/>
        <v>0</v>
      </c>
      <c r="H29" s="119">
        <f t="shared" si="6"/>
        <v>0</v>
      </c>
    </row>
    <row r="30" spans="1:8" x14ac:dyDescent="0.25">
      <c r="A30" s="49" t="s">
        <v>6</v>
      </c>
      <c r="B30" s="21">
        <f>B17</f>
        <v>77</v>
      </c>
      <c r="C30" s="21">
        <f t="shared" ref="C30:G30" si="11">C17</f>
        <v>0</v>
      </c>
      <c r="D30" s="119">
        <f t="shared" si="4"/>
        <v>0</v>
      </c>
      <c r="E30" s="21">
        <f t="shared" si="11"/>
        <v>43</v>
      </c>
      <c r="F30" s="119">
        <f t="shared" si="5"/>
        <v>0.55844155844155841</v>
      </c>
      <c r="G30" s="21">
        <f t="shared" si="11"/>
        <v>25</v>
      </c>
      <c r="H30" s="119">
        <f t="shared" si="6"/>
        <v>0.32467532467532467</v>
      </c>
    </row>
    <row r="31" spans="1:8" ht="15.75" thickBot="1" x14ac:dyDescent="0.3">
      <c r="A31" s="50" t="s">
        <v>18</v>
      </c>
      <c r="B31" s="55">
        <f>SUM(B25:B30)</f>
        <v>413</v>
      </c>
      <c r="C31" s="55">
        <f t="shared" ref="C31:G31" si="12">SUM(C25:C30)</f>
        <v>5</v>
      </c>
      <c r="D31" s="120">
        <f t="shared" si="4"/>
        <v>1.2106537530266344E-2</v>
      </c>
      <c r="E31" s="55">
        <f t="shared" si="12"/>
        <v>209</v>
      </c>
      <c r="F31" s="120">
        <f t="shared" si="5"/>
        <v>0.50605326876513312</v>
      </c>
      <c r="G31" s="55">
        <f t="shared" si="12"/>
        <v>139</v>
      </c>
      <c r="H31" s="120">
        <f t="shared" si="6"/>
        <v>0.33656174334140437</v>
      </c>
    </row>
    <row r="32" spans="1:8" x14ac:dyDescent="0.25">
      <c r="A32" s="115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="115" zoomScaleNormal="115" workbookViewId="0">
      <selection activeCell="H9" sqref="H9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3" t="s">
        <v>48</v>
      </c>
    </row>
    <row r="2" spans="1:6" x14ac:dyDescent="0.25">
      <c r="A2" s="108" t="s">
        <v>50</v>
      </c>
    </row>
    <row r="3" spans="1:6" ht="15.75" thickBot="1" x14ac:dyDescent="0.3"/>
    <row r="4" spans="1:6" x14ac:dyDescent="0.25">
      <c r="A4" s="16" t="s">
        <v>0</v>
      </c>
      <c r="B4" s="12" t="s">
        <v>20</v>
      </c>
      <c r="C4" s="6" t="s">
        <v>28</v>
      </c>
      <c r="D4" s="7" t="s">
        <v>26</v>
      </c>
      <c r="E4" s="13" t="s">
        <v>29</v>
      </c>
      <c r="F4" s="7" t="s">
        <v>27</v>
      </c>
    </row>
    <row r="5" spans="1:6" x14ac:dyDescent="0.25">
      <c r="A5" s="17" t="s">
        <v>8</v>
      </c>
      <c r="B5" s="14">
        <v>246</v>
      </c>
      <c r="C5" s="8">
        <v>12</v>
      </c>
      <c r="D5" s="9">
        <f>IFERROR(C5/B5,0)</f>
        <v>4.878048780487805E-2</v>
      </c>
      <c r="E5" s="4">
        <v>162</v>
      </c>
      <c r="F5" s="9">
        <f>IFERROR(E5/B5,0)</f>
        <v>0.65853658536585369</v>
      </c>
    </row>
    <row r="6" spans="1:6" x14ac:dyDescent="0.25">
      <c r="A6" s="18" t="s">
        <v>9</v>
      </c>
      <c r="B6" s="15">
        <v>150</v>
      </c>
      <c r="C6" s="10">
        <v>8</v>
      </c>
      <c r="D6" s="11">
        <f t="shared" ref="D6:D20" si="0">IFERROR(C6/B6,0)</f>
        <v>5.3333333333333337E-2</v>
      </c>
      <c r="E6" s="5">
        <v>95</v>
      </c>
      <c r="F6" s="11">
        <f t="shared" ref="F6:F20" si="1">IFERROR(E6/B6,0)</f>
        <v>0.6333333333333333</v>
      </c>
    </row>
    <row r="7" spans="1:6" x14ac:dyDescent="0.25">
      <c r="A7" s="18" t="s">
        <v>11</v>
      </c>
      <c r="B7" s="15">
        <v>75</v>
      </c>
      <c r="C7" s="10">
        <v>2</v>
      </c>
      <c r="D7" s="11">
        <f t="shared" si="0"/>
        <v>2.6666666666666668E-2</v>
      </c>
      <c r="E7" s="5">
        <v>55</v>
      </c>
      <c r="F7" s="11">
        <f t="shared" si="1"/>
        <v>0.73333333333333328</v>
      </c>
    </row>
    <row r="8" spans="1:6" x14ac:dyDescent="0.25">
      <c r="A8" s="18" t="s">
        <v>21</v>
      </c>
      <c r="B8" s="15">
        <v>3</v>
      </c>
      <c r="C8" s="10">
        <v>0</v>
      </c>
      <c r="D8" s="11">
        <f t="shared" si="0"/>
        <v>0</v>
      </c>
      <c r="E8" s="5">
        <v>1</v>
      </c>
      <c r="F8" s="11">
        <f t="shared" si="1"/>
        <v>0.33333333333333331</v>
      </c>
    </row>
    <row r="9" spans="1:6" x14ac:dyDescent="0.25">
      <c r="A9" s="18" t="s">
        <v>12</v>
      </c>
      <c r="B9" s="15">
        <v>18</v>
      </c>
      <c r="C9" s="10">
        <v>2</v>
      </c>
      <c r="D9" s="11">
        <f t="shared" si="0"/>
        <v>0.1111111111111111</v>
      </c>
      <c r="E9" s="5">
        <v>11</v>
      </c>
      <c r="F9" s="11">
        <f t="shared" si="1"/>
        <v>0.61111111111111116</v>
      </c>
    </row>
    <row r="10" spans="1:6" x14ac:dyDescent="0.25">
      <c r="A10" s="17" t="s">
        <v>13</v>
      </c>
      <c r="B10" s="14">
        <v>15</v>
      </c>
      <c r="C10" s="8">
        <v>2</v>
      </c>
      <c r="D10" s="9">
        <f t="shared" si="0"/>
        <v>0.13333333333333333</v>
      </c>
      <c r="E10" s="4">
        <v>10</v>
      </c>
      <c r="F10" s="9">
        <f t="shared" si="1"/>
        <v>0.66666666666666663</v>
      </c>
    </row>
    <row r="11" spans="1:6" x14ac:dyDescent="0.25">
      <c r="A11" s="18" t="s">
        <v>14</v>
      </c>
      <c r="B11" s="15">
        <v>10</v>
      </c>
      <c r="C11" s="10">
        <v>1</v>
      </c>
      <c r="D11" s="11">
        <f t="shared" si="0"/>
        <v>0.1</v>
      </c>
      <c r="E11" s="5">
        <v>6</v>
      </c>
      <c r="F11" s="11">
        <f t="shared" si="1"/>
        <v>0.6</v>
      </c>
    </row>
    <row r="12" spans="1:6" x14ac:dyDescent="0.25">
      <c r="A12" s="18" t="s">
        <v>16</v>
      </c>
      <c r="B12" s="15">
        <v>4</v>
      </c>
      <c r="C12" s="10">
        <v>0</v>
      </c>
      <c r="D12" s="11">
        <f t="shared" si="0"/>
        <v>0</v>
      </c>
      <c r="E12" s="5">
        <v>4</v>
      </c>
      <c r="F12" s="11">
        <f t="shared" si="1"/>
        <v>1</v>
      </c>
    </row>
    <row r="13" spans="1:6" x14ac:dyDescent="0.25">
      <c r="A13" s="18" t="s">
        <v>17</v>
      </c>
      <c r="B13" s="15">
        <v>1</v>
      </c>
      <c r="C13" s="10">
        <v>1</v>
      </c>
      <c r="D13" s="11">
        <f t="shared" si="0"/>
        <v>1</v>
      </c>
      <c r="E13" s="5">
        <v>0</v>
      </c>
      <c r="F13" s="11">
        <f t="shared" si="1"/>
        <v>0</v>
      </c>
    </row>
    <row r="14" spans="1:6" x14ac:dyDescent="0.25">
      <c r="A14" s="18" t="s">
        <v>22</v>
      </c>
      <c r="B14" s="15">
        <v>0</v>
      </c>
      <c r="C14" s="10">
        <v>0</v>
      </c>
      <c r="D14" s="11">
        <f t="shared" si="0"/>
        <v>0</v>
      </c>
      <c r="E14" s="5">
        <v>0</v>
      </c>
      <c r="F14" s="11">
        <f t="shared" si="1"/>
        <v>0</v>
      </c>
    </row>
    <row r="15" spans="1:6" x14ac:dyDescent="0.25">
      <c r="A15" s="17" t="s">
        <v>1</v>
      </c>
      <c r="B15" s="14">
        <v>109</v>
      </c>
      <c r="C15" s="8">
        <v>4</v>
      </c>
      <c r="D15" s="9">
        <f t="shared" si="0"/>
        <v>3.669724770642202E-2</v>
      </c>
      <c r="E15" s="4">
        <v>80</v>
      </c>
      <c r="F15" s="9">
        <f t="shared" si="1"/>
        <v>0.73394495412844041</v>
      </c>
    </row>
    <row r="16" spans="1:6" x14ac:dyDescent="0.25">
      <c r="A16" s="18" t="s">
        <v>2</v>
      </c>
      <c r="B16" s="15">
        <v>28</v>
      </c>
      <c r="C16" s="10">
        <v>2</v>
      </c>
      <c r="D16" s="11">
        <f t="shared" si="0"/>
        <v>7.1428571428571425E-2</v>
      </c>
      <c r="E16" s="5">
        <v>18</v>
      </c>
      <c r="F16" s="11">
        <f t="shared" si="1"/>
        <v>0.6428571428571429</v>
      </c>
    </row>
    <row r="17" spans="1:6" x14ac:dyDescent="0.25">
      <c r="A17" s="18" t="s">
        <v>5</v>
      </c>
      <c r="B17" s="15">
        <v>60</v>
      </c>
      <c r="C17" s="10">
        <v>1</v>
      </c>
      <c r="D17" s="11">
        <f t="shared" si="0"/>
        <v>1.6666666666666666E-2</v>
      </c>
      <c r="E17" s="5">
        <v>48</v>
      </c>
      <c r="F17" s="11">
        <f t="shared" si="1"/>
        <v>0.8</v>
      </c>
    </row>
    <row r="18" spans="1:6" x14ac:dyDescent="0.25">
      <c r="A18" s="18" t="s">
        <v>23</v>
      </c>
      <c r="B18" s="15">
        <v>2</v>
      </c>
      <c r="C18" s="10">
        <v>0</v>
      </c>
      <c r="D18" s="11">
        <f t="shared" si="0"/>
        <v>0</v>
      </c>
      <c r="E18" s="5">
        <v>2</v>
      </c>
      <c r="F18" s="11">
        <f t="shared" si="1"/>
        <v>1</v>
      </c>
    </row>
    <row r="19" spans="1:6" x14ac:dyDescent="0.25">
      <c r="A19" s="18" t="s">
        <v>7</v>
      </c>
      <c r="B19" s="15">
        <v>19</v>
      </c>
      <c r="C19" s="10">
        <v>1</v>
      </c>
      <c r="D19" s="11">
        <f t="shared" si="0"/>
        <v>5.2631578947368418E-2</v>
      </c>
      <c r="E19" s="5">
        <v>12</v>
      </c>
      <c r="F19" s="11">
        <f t="shared" si="1"/>
        <v>0.63157894736842102</v>
      </c>
    </row>
    <row r="20" spans="1:6" ht="15.75" thickBot="1" x14ac:dyDescent="0.3">
      <c r="A20" s="50" t="s">
        <v>18</v>
      </c>
      <c r="B20" s="51">
        <v>370</v>
      </c>
      <c r="C20" s="52">
        <v>18</v>
      </c>
      <c r="D20" s="53">
        <f t="shared" si="0"/>
        <v>4.8648648648648651E-2</v>
      </c>
      <c r="E20" s="54">
        <v>252</v>
      </c>
      <c r="F20" s="53">
        <f t="shared" si="1"/>
        <v>0.68108108108108112</v>
      </c>
    </row>
    <row r="21" spans="1:6" x14ac:dyDescent="0.25">
      <c r="A21" s="48" t="s">
        <v>30</v>
      </c>
    </row>
    <row r="23" spans="1:6" ht="15.75" thickBot="1" x14ac:dyDescent="0.3"/>
    <row r="24" spans="1:6" x14ac:dyDescent="0.25">
      <c r="A24" s="16" t="s">
        <v>24</v>
      </c>
      <c r="B24" s="20" t="s">
        <v>20</v>
      </c>
      <c r="C24" s="6" t="s">
        <v>28</v>
      </c>
      <c r="D24" s="7" t="s">
        <v>26</v>
      </c>
      <c r="E24" s="13" t="s">
        <v>29</v>
      </c>
      <c r="F24" s="7" t="s">
        <v>27</v>
      </c>
    </row>
    <row r="25" spans="1:6" x14ac:dyDescent="0.25">
      <c r="A25" s="49" t="s">
        <v>15</v>
      </c>
      <c r="B25" s="21">
        <f>B10</f>
        <v>15</v>
      </c>
      <c r="C25" s="22">
        <f t="shared" ref="C25:E25" si="2">C10</f>
        <v>2</v>
      </c>
      <c r="D25" s="11">
        <f t="shared" ref="D25:D31" si="3">IFERROR(C25/B25,0)</f>
        <v>0.13333333333333333</v>
      </c>
      <c r="E25" s="23">
        <f t="shared" si="2"/>
        <v>10</v>
      </c>
      <c r="F25" s="11">
        <f t="shared" ref="F25:F31" si="4">IFERROR(E25/B25,0)</f>
        <v>0.66666666666666663</v>
      </c>
    </row>
    <row r="26" spans="1:6" x14ac:dyDescent="0.25">
      <c r="A26" s="49" t="s">
        <v>4</v>
      </c>
      <c r="B26" s="21">
        <f>B16+B18+B19</f>
        <v>49</v>
      </c>
      <c r="C26" s="22">
        <f t="shared" ref="C26:E26" si="5">C16+C18+C19</f>
        <v>3</v>
      </c>
      <c r="D26" s="11">
        <f t="shared" si="3"/>
        <v>6.1224489795918366E-2</v>
      </c>
      <c r="E26" s="23">
        <f t="shared" si="5"/>
        <v>32</v>
      </c>
      <c r="F26" s="11">
        <f t="shared" si="4"/>
        <v>0.65306122448979587</v>
      </c>
    </row>
    <row r="27" spans="1:6" x14ac:dyDescent="0.25">
      <c r="A27" s="49" t="s">
        <v>3</v>
      </c>
      <c r="B27" s="21">
        <f>B7</f>
        <v>75</v>
      </c>
      <c r="C27" s="22">
        <f t="shared" ref="C27:E27" si="6">C7</f>
        <v>2</v>
      </c>
      <c r="D27" s="11">
        <f t="shared" si="3"/>
        <v>2.6666666666666668E-2</v>
      </c>
      <c r="E27" s="23">
        <f t="shared" si="6"/>
        <v>55</v>
      </c>
      <c r="F27" s="11">
        <f t="shared" si="4"/>
        <v>0.73333333333333328</v>
      </c>
    </row>
    <row r="28" spans="1:6" x14ac:dyDescent="0.25">
      <c r="A28" s="49" t="s">
        <v>10</v>
      </c>
      <c r="B28" s="21">
        <f>B6+B9</f>
        <v>168</v>
      </c>
      <c r="C28" s="22">
        <f t="shared" ref="C28:E28" si="7">C6+C9</f>
        <v>10</v>
      </c>
      <c r="D28" s="11">
        <f t="shared" si="3"/>
        <v>5.9523809523809521E-2</v>
      </c>
      <c r="E28" s="23">
        <f t="shared" si="7"/>
        <v>106</v>
      </c>
      <c r="F28" s="11">
        <f t="shared" si="4"/>
        <v>0.63095238095238093</v>
      </c>
    </row>
    <row r="29" spans="1:6" x14ac:dyDescent="0.25">
      <c r="A29" s="49" t="s">
        <v>25</v>
      </c>
      <c r="B29" s="21">
        <f>B8</f>
        <v>3</v>
      </c>
      <c r="C29" s="22">
        <f t="shared" ref="C29:E29" si="8">C8</f>
        <v>0</v>
      </c>
      <c r="D29" s="11">
        <f t="shared" si="3"/>
        <v>0</v>
      </c>
      <c r="E29" s="23">
        <f t="shared" si="8"/>
        <v>1</v>
      </c>
      <c r="F29" s="11">
        <f t="shared" si="4"/>
        <v>0.33333333333333331</v>
      </c>
    </row>
    <row r="30" spans="1:6" x14ac:dyDescent="0.25">
      <c r="A30" s="49" t="s">
        <v>6</v>
      </c>
      <c r="B30" s="21">
        <f>B17</f>
        <v>60</v>
      </c>
      <c r="C30" s="22">
        <f t="shared" ref="C30:E30" si="9">C17</f>
        <v>1</v>
      </c>
      <c r="D30" s="11">
        <f t="shared" si="3"/>
        <v>1.6666666666666666E-2</v>
      </c>
      <c r="E30" s="23">
        <f t="shared" si="9"/>
        <v>48</v>
      </c>
      <c r="F30" s="11">
        <f t="shared" si="4"/>
        <v>0.8</v>
      </c>
    </row>
    <row r="31" spans="1:6" ht="15.75" thickBot="1" x14ac:dyDescent="0.3">
      <c r="A31" s="50" t="s">
        <v>18</v>
      </c>
      <c r="B31" s="55">
        <f>SUM(B25:B30)</f>
        <v>370</v>
      </c>
      <c r="C31" s="56">
        <f t="shared" ref="C31:E31" si="10">SUM(C25:C30)</f>
        <v>18</v>
      </c>
      <c r="D31" s="57">
        <f t="shared" si="3"/>
        <v>4.8648648648648651E-2</v>
      </c>
      <c r="E31" s="58">
        <f t="shared" si="10"/>
        <v>252</v>
      </c>
      <c r="F31" s="57">
        <f t="shared" si="4"/>
        <v>0.68108108108108112</v>
      </c>
    </row>
    <row r="32" spans="1:6" x14ac:dyDescent="0.25">
      <c r="A32" s="48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J37"/>
  <sheetViews>
    <sheetView showGridLines="0" workbookViewId="0">
      <selection activeCell="I18" sqref="I18"/>
    </sheetView>
  </sheetViews>
  <sheetFormatPr baseColWidth="10" defaultRowHeight="15" x14ac:dyDescent="0.25"/>
  <cols>
    <col min="1" max="1" width="34" customWidth="1"/>
    <col min="2" max="4" width="11.42578125" style="1"/>
    <col min="5" max="5" width="16.7109375" style="1" customWidth="1"/>
    <col min="6" max="8" width="11.42578125" style="1"/>
  </cols>
  <sheetData>
    <row r="1" spans="1:10" ht="16.5" x14ac:dyDescent="0.3">
      <c r="A1" s="3" t="s">
        <v>51</v>
      </c>
      <c r="J1" s="2"/>
    </row>
    <row r="2" spans="1:10" ht="15.75" x14ac:dyDescent="0.25">
      <c r="A2" s="3" t="s">
        <v>31</v>
      </c>
    </row>
    <row r="5" spans="1:10" ht="15.75" thickBot="1" x14ac:dyDescent="0.3"/>
    <row r="6" spans="1:10" x14ac:dyDescent="0.25">
      <c r="A6" s="70"/>
      <c r="B6" s="61" t="s">
        <v>32</v>
      </c>
      <c r="C6" s="121" t="s">
        <v>33</v>
      </c>
      <c r="D6" s="122"/>
      <c r="E6" s="123" t="s">
        <v>19</v>
      </c>
      <c r="F6" s="124"/>
      <c r="G6" s="125" t="s">
        <v>18</v>
      </c>
    </row>
    <row r="7" spans="1:10" ht="45" x14ac:dyDescent="0.25">
      <c r="A7" s="71" t="s">
        <v>0</v>
      </c>
      <c r="B7" s="62" t="s">
        <v>39</v>
      </c>
      <c r="C7" s="59" t="s">
        <v>40</v>
      </c>
      <c r="D7" s="64" t="s">
        <v>39</v>
      </c>
      <c r="E7" s="66" t="s">
        <v>40</v>
      </c>
      <c r="F7" s="67" t="s">
        <v>39</v>
      </c>
      <c r="G7" s="126"/>
    </row>
    <row r="8" spans="1:10" x14ac:dyDescent="0.25">
      <c r="A8" s="72" t="s">
        <v>8</v>
      </c>
      <c r="B8" s="63">
        <v>2</v>
      </c>
      <c r="C8" s="60">
        <v>60</v>
      </c>
      <c r="D8" s="65">
        <v>20</v>
      </c>
      <c r="E8" s="68">
        <v>38</v>
      </c>
      <c r="F8" s="69">
        <v>21</v>
      </c>
      <c r="G8" s="73">
        <v>141</v>
      </c>
    </row>
    <row r="9" spans="1:10" x14ac:dyDescent="0.25">
      <c r="A9" s="37" t="s">
        <v>9</v>
      </c>
      <c r="B9" s="21">
        <v>1</v>
      </c>
      <c r="C9" s="23">
        <v>32</v>
      </c>
      <c r="D9" s="39">
        <v>11</v>
      </c>
      <c r="E9" s="22">
        <v>22</v>
      </c>
      <c r="F9" s="38">
        <v>10</v>
      </c>
      <c r="G9" s="40">
        <v>76</v>
      </c>
    </row>
    <row r="10" spans="1:10" x14ac:dyDescent="0.25">
      <c r="A10" s="37" t="s">
        <v>11</v>
      </c>
      <c r="B10" s="21">
        <v>1</v>
      </c>
      <c r="C10" s="23">
        <v>23</v>
      </c>
      <c r="D10" s="39">
        <v>7</v>
      </c>
      <c r="E10" s="22">
        <v>15</v>
      </c>
      <c r="F10" s="38">
        <v>9</v>
      </c>
      <c r="G10" s="40">
        <v>55</v>
      </c>
    </row>
    <row r="11" spans="1:10" x14ac:dyDescent="0.25">
      <c r="A11" s="37" t="s">
        <v>21</v>
      </c>
      <c r="B11" s="21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10" x14ac:dyDescent="0.25">
      <c r="A12" s="37" t="s">
        <v>12</v>
      </c>
      <c r="B12" s="21">
        <v>0</v>
      </c>
      <c r="C12" s="23">
        <v>5</v>
      </c>
      <c r="D12" s="39">
        <v>2</v>
      </c>
      <c r="E12" s="22">
        <v>1</v>
      </c>
      <c r="F12" s="38">
        <v>2</v>
      </c>
      <c r="G12" s="40">
        <v>10</v>
      </c>
    </row>
    <row r="13" spans="1:10" x14ac:dyDescent="0.25">
      <c r="A13" s="74" t="s">
        <v>13</v>
      </c>
      <c r="B13" s="63">
        <v>0</v>
      </c>
      <c r="C13" s="60">
        <v>1</v>
      </c>
      <c r="D13" s="65">
        <v>0</v>
      </c>
      <c r="E13" s="68">
        <v>0</v>
      </c>
      <c r="F13" s="69">
        <v>0</v>
      </c>
      <c r="G13" s="73">
        <v>1</v>
      </c>
    </row>
    <row r="14" spans="1:10" x14ac:dyDescent="0.25">
      <c r="A14" s="37" t="s">
        <v>14</v>
      </c>
      <c r="B14" s="21">
        <v>0</v>
      </c>
      <c r="C14" s="23">
        <v>1</v>
      </c>
      <c r="D14" s="39">
        <v>0</v>
      </c>
      <c r="E14" s="22">
        <v>0</v>
      </c>
      <c r="F14" s="38">
        <v>0</v>
      </c>
      <c r="G14" s="40">
        <v>1</v>
      </c>
    </row>
    <row r="15" spans="1:10" x14ac:dyDescent="0.25">
      <c r="A15" s="37" t="s">
        <v>16</v>
      </c>
      <c r="B15" s="21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10" x14ac:dyDescent="0.25">
      <c r="A16" s="37" t="s">
        <v>22</v>
      </c>
      <c r="B16" s="21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21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74" t="s">
        <v>1</v>
      </c>
      <c r="B18" s="63">
        <v>2</v>
      </c>
      <c r="C18" s="60">
        <v>41</v>
      </c>
      <c r="D18" s="65">
        <v>8</v>
      </c>
      <c r="E18" s="68">
        <v>22</v>
      </c>
      <c r="F18" s="69">
        <v>7</v>
      </c>
      <c r="G18" s="73">
        <v>80</v>
      </c>
    </row>
    <row r="19" spans="1:7" x14ac:dyDescent="0.25">
      <c r="A19" s="37" t="s">
        <v>2</v>
      </c>
      <c r="B19" s="21">
        <v>2</v>
      </c>
      <c r="C19" s="23">
        <v>9</v>
      </c>
      <c r="D19" s="39">
        <v>2</v>
      </c>
      <c r="E19" s="22">
        <v>3</v>
      </c>
      <c r="F19" s="38">
        <v>1</v>
      </c>
      <c r="G19" s="40">
        <v>17</v>
      </c>
    </row>
    <row r="20" spans="1:7" x14ac:dyDescent="0.25">
      <c r="A20" s="37" t="s">
        <v>5</v>
      </c>
      <c r="B20" s="21">
        <v>0</v>
      </c>
      <c r="C20" s="23">
        <v>29</v>
      </c>
      <c r="D20" s="39">
        <v>5</v>
      </c>
      <c r="E20" s="22">
        <v>14</v>
      </c>
      <c r="F20" s="38">
        <v>3</v>
      </c>
      <c r="G20" s="40">
        <v>51</v>
      </c>
    </row>
    <row r="21" spans="1:7" x14ac:dyDescent="0.25">
      <c r="A21" s="37" t="s">
        <v>23</v>
      </c>
      <c r="B21" s="21">
        <v>0</v>
      </c>
      <c r="C21" s="23">
        <v>0</v>
      </c>
      <c r="D21" s="39">
        <v>0</v>
      </c>
      <c r="E21" s="22">
        <v>1</v>
      </c>
      <c r="F21" s="38">
        <v>1</v>
      </c>
      <c r="G21" s="40">
        <v>2</v>
      </c>
    </row>
    <row r="22" spans="1:7" x14ac:dyDescent="0.25">
      <c r="A22" s="37" t="s">
        <v>7</v>
      </c>
      <c r="B22" s="21">
        <v>0</v>
      </c>
      <c r="C22" s="23">
        <v>3</v>
      </c>
      <c r="D22" s="39">
        <v>1</v>
      </c>
      <c r="E22" s="22">
        <v>4</v>
      </c>
      <c r="F22" s="38">
        <v>2</v>
      </c>
      <c r="G22" s="40">
        <v>10</v>
      </c>
    </row>
    <row r="23" spans="1:7" ht="15.75" thickBot="1" x14ac:dyDescent="0.3">
      <c r="A23" s="75" t="s">
        <v>18</v>
      </c>
      <c r="B23" s="76">
        <v>4</v>
      </c>
      <c r="C23" s="77">
        <v>102</v>
      </c>
      <c r="D23" s="78">
        <v>28</v>
      </c>
      <c r="E23" s="79">
        <v>60</v>
      </c>
      <c r="F23" s="80">
        <v>28</v>
      </c>
      <c r="G23" s="81">
        <v>222</v>
      </c>
    </row>
    <row r="24" spans="1:7" x14ac:dyDescent="0.25">
      <c r="A24" s="24" t="s">
        <v>34</v>
      </c>
    </row>
    <row r="27" spans="1:7" ht="15.75" thickBot="1" x14ac:dyDescent="0.3"/>
    <row r="28" spans="1:7" ht="15" customHeight="1" x14ac:dyDescent="0.25">
      <c r="A28" s="70"/>
      <c r="B28" s="61" t="s">
        <v>32</v>
      </c>
      <c r="C28" s="121" t="s">
        <v>33</v>
      </c>
      <c r="D28" s="122"/>
      <c r="E28" s="123" t="s">
        <v>19</v>
      </c>
      <c r="F28" s="124"/>
      <c r="G28" s="125" t="s">
        <v>18</v>
      </c>
    </row>
    <row r="29" spans="1:7" ht="45" x14ac:dyDescent="0.25">
      <c r="A29" s="71" t="s">
        <v>24</v>
      </c>
      <c r="B29" s="62" t="s">
        <v>39</v>
      </c>
      <c r="C29" s="59" t="s">
        <v>40</v>
      </c>
      <c r="D29" s="64" t="s">
        <v>39</v>
      </c>
      <c r="E29" s="66" t="s">
        <v>40</v>
      </c>
      <c r="F29" s="67" t="s">
        <v>39</v>
      </c>
      <c r="G29" s="126"/>
    </row>
    <row r="30" spans="1:7" x14ac:dyDescent="0.25">
      <c r="A30" s="47" t="s">
        <v>15</v>
      </c>
      <c r="B30" s="22">
        <f>B13</f>
        <v>0</v>
      </c>
      <c r="C30" s="22">
        <f t="shared" ref="C30:G30" si="0">C13</f>
        <v>1</v>
      </c>
      <c r="D30" s="22">
        <f t="shared" si="0"/>
        <v>0</v>
      </c>
      <c r="E30" s="22">
        <f t="shared" si="0"/>
        <v>0</v>
      </c>
      <c r="F30" s="22">
        <f t="shared" si="0"/>
        <v>0</v>
      </c>
      <c r="G30" s="22">
        <f t="shared" si="0"/>
        <v>1</v>
      </c>
    </row>
    <row r="31" spans="1:7" x14ac:dyDescent="0.25">
      <c r="A31" s="19" t="s">
        <v>4</v>
      </c>
      <c r="B31" s="22">
        <f>B19+B21+B22</f>
        <v>2</v>
      </c>
      <c r="C31" s="22">
        <f t="shared" ref="C31:G31" si="1">C19+C21+C22</f>
        <v>12</v>
      </c>
      <c r="D31" s="22">
        <f t="shared" si="1"/>
        <v>3</v>
      </c>
      <c r="E31" s="22">
        <f t="shared" si="1"/>
        <v>8</v>
      </c>
      <c r="F31" s="22">
        <f t="shared" si="1"/>
        <v>4</v>
      </c>
      <c r="G31" s="22">
        <f t="shared" si="1"/>
        <v>29</v>
      </c>
    </row>
    <row r="32" spans="1:7" x14ac:dyDescent="0.25">
      <c r="A32" s="19" t="s">
        <v>3</v>
      </c>
      <c r="B32" s="22">
        <f>B10</f>
        <v>1</v>
      </c>
      <c r="C32" s="22">
        <f t="shared" ref="C32:G32" si="2">C10</f>
        <v>23</v>
      </c>
      <c r="D32" s="22">
        <f t="shared" si="2"/>
        <v>7</v>
      </c>
      <c r="E32" s="22">
        <f t="shared" si="2"/>
        <v>15</v>
      </c>
      <c r="F32" s="22">
        <f t="shared" si="2"/>
        <v>9</v>
      </c>
      <c r="G32" s="22">
        <f t="shared" si="2"/>
        <v>55</v>
      </c>
    </row>
    <row r="33" spans="1:7" x14ac:dyDescent="0.25">
      <c r="A33" s="19" t="s">
        <v>10</v>
      </c>
      <c r="B33" s="22">
        <f>B9+B12</f>
        <v>1</v>
      </c>
      <c r="C33" s="22">
        <f t="shared" ref="C33:G33" si="3">C9+C12</f>
        <v>37</v>
      </c>
      <c r="D33" s="22">
        <f t="shared" si="3"/>
        <v>13</v>
      </c>
      <c r="E33" s="22">
        <f t="shared" si="3"/>
        <v>23</v>
      </c>
      <c r="F33" s="22">
        <f t="shared" si="3"/>
        <v>12</v>
      </c>
      <c r="G33" s="22">
        <f t="shared" si="3"/>
        <v>86</v>
      </c>
    </row>
    <row r="34" spans="1:7" x14ac:dyDescent="0.25">
      <c r="A34" s="19" t="s">
        <v>25</v>
      </c>
      <c r="B34" s="22">
        <f>B11</f>
        <v>0</v>
      </c>
      <c r="C34" s="22">
        <f t="shared" ref="C34:G34" si="4">C11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</row>
    <row r="35" spans="1:7" x14ac:dyDescent="0.25">
      <c r="A35" s="19" t="s">
        <v>6</v>
      </c>
      <c r="B35" s="22">
        <f>B20</f>
        <v>0</v>
      </c>
      <c r="C35" s="22">
        <f t="shared" ref="C35:G35" si="5">C20</f>
        <v>29</v>
      </c>
      <c r="D35" s="22">
        <f t="shared" si="5"/>
        <v>5</v>
      </c>
      <c r="E35" s="22">
        <f t="shared" si="5"/>
        <v>14</v>
      </c>
      <c r="F35" s="22">
        <f t="shared" si="5"/>
        <v>3</v>
      </c>
      <c r="G35" s="22">
        <f t="shared" si="5"/>
        <v>51</v>
      </c>
    </row>
    <row r="36" spans="1:7" ht="15.75" thickBot="1" x14ac:dyDescent="0.3">
      <c r="A36" s="75" t="s">
        <v>18</v>
      </c>
      <c r="B36" s="82">
        <f>SUM(B30:B35)</f>
        <v>4</v>
      </c>
      <c r="C36" s="82">
        <f t="shared" ref="C36:G36" si="6">SUM(C30:C35)</f>
        <v>102</v>
      </c>
      <c r="D36" s="82">
        <f t="shared" si="6"/>
        <v>28</v>
      </c>
      <c r="E36" s="82">
        <f t="shared" si="6"/>
        <v>60</v>
      </c>
      <c r="F36" s="82">
        <f t="shared" si="6"/>
        <v>28</v>
      </c>
      <c r="G36" s="82">
        <f t="shared" si="6"/>
        <v>222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G37"/>
  <sheetViews>
    <sheetView showGridLines="0" workbookViewId="0">
      <selection activeCell="H16" sqref="H16"/>
    </sheetView>
  </sheetViews>
  <sheetFormatPr baseColWidth="10" defaultRowHeight="15" x14ac:dyDescent="0.25"/>
  <cols>
    <col min="1" max="1" width="37.140625" customWidth="1"/>
    <col min="2" max="7" width="11.42578125" style="1"/>
  </cols>
  <sheetData>
    <row r="1" spans="1:7" ht="15.75" x14ac:dyDescent="0.25">
      <c r="A1" s="3" t="s">
        <v>51</v>
      </c>
    </row>
    <row r="2" spans="1:7" ht="15.75" x14ac:dyDescent="0.25">
      <c r="A2" s="3" t="s">
        <v>35</v>
      </c>
    </row>
    <row r="5" spans="1:7" ht="15.75" thickBot="1" x14ac:dyDescent="0.3"/>
    <row r="6" spans="1:7" ht="30" customHeight="1" x14ac:dyDescent="0.25">
      <c r="A6" s="25"/>
      <c r="B6" s="109" t="s">
        <v>32</v>
      </c>
      <c r="C6" s="127" t="s">
        <v>33</v>
      </c>
      <c r="D6" s="128"/>
      <c r="E6" s="129" t="s">
        <v>19</v>
      </c>
      <c r="F6" s="130"/>
      <c r="G6" s="131" t="s">
        <v>18</v>
      </c>
    </row>
    <row r="7" spans="1:7" ht="30.75" thickBot="1" x14ac:dyDescent="0.3">
      <c r="A7" s="26" t="s">
        <v>0</v>
      </c>
      <c r="B7" s="28" t="s">
        <v>37</v>
      </c>
      <c r="C7" s="27" t="s">
        <v>36</v>
      </c>
      <c r="D7" s="29" t="s">
        <v>37</v>
      </c>
      <c r="E7" s="30" t="s">
        <v>36</v>
      </c>
      <c r="F7" s="28" t="s">
        <v>37</v>
      </c>
      <c r="G7" s="132"/>
    </row>
    <row r="8" spans="1:7" x14ac:dyDescent="0.25">
      <c r="A8" s="31" t="s">
        <v>8</v>
      </c>
      <c r="B8" s="110">
        <v>1</v>
      </c>
      <c r="C8" s="111">
        <v>41</v>
      </c>
      <c r="D8" s="112">
        <v>15</v>
      </c>
      <c r="E8" s="113">
        <v>28</v>
      </c>
      <c r="F8" s="110">
        <v>10</v>
      </c>
      <c r="G8" s="114">
        <v>95</v>
      </c>
    </row>
    <row r="9" spans="1:7" x14ac:dyDescent="0.25">
      <c r="A9" s="37" t="s">
        <v>9</v>
      </c>
      <c r="B9" s="38">
        <v>1</v>
      </c>
      <c r="C9" s="23">
        <v>26</v>
      </c>
      <c r="D9" s="39">
        <v>11</v>
      </c>
      <c r="E9" s="22">
        <v>19</v>
      </c>
      <c r="F9" s="38">
        <v>9</v>
      </c>
      <c r="G9" s="40">
        <v>66</v>
      </c>
    </row>
    <row r="10" spans="1:7" x14ac:dyDescent="0.25">
      <c r="A10" s="37" t="s">
        <v>11</v>
      </c>
      <c r="B10" s="38">
        <v>0</v>
      </c>
      <c r="C10" s="23">
        <v>13</v>
      </c>
      <c r="D10" s="39">
        <v>4</v>
      </c>
      <c r="E10" s="22">
        <v>6</v>
      </c>
      <c r="F10" s="38">
        <v>1</v>
      </c>
      <c r="G10" s="40">
        <v>24</v>
      </c>
    </row>
    <row r="11" spans="1:7" x14ac:dyDescent="0.25">
      <c r="A11" s="37" t="s">
        <v>21</v>
      </c>
      <c r="B11" s="38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7" x14ac:dyDescent="0.25">
      <c r="A12" s="37" t="s">
        <v>12</v>
      </c>
      <c r="B12" s="38">
        <v>0</v>
      </c>
      <c r="C12" s="23">
        <v>2</v>
      </c>
      <c r="D12" s="39">
        <v>0</v>
      </c>
      <c r="E12" s="22">
        <v>3</v>
      </c>
      <c r="F12" s="38">
        <v>0</v>
      </c>
      <c r="G12" s="40">
        <v>5</v>
      </c>
    </row>
    <row r="13" spans="1:7" x14ac:dyDescent="0.25">
      <c r="A13" s="41" t="s">
        <v>13</v>
      </c>
      <c r="B13" s="43">
        <v>0</v>
      </c>
      <c r="C13" s="44">
        <v>0</v>
      </c>
      <c r="D13" s="45">
        <v>0</v>
      </c>
      <c r="E13" s="42">
        <v>0</v>
      </c>
      <c r="F13" s="43">
        <v>0</v>
      </c>
      <c r="G13" s="46">
        <v>0</v>
      </c>
    </row>
    <row r="14" spans="1:7" x14ac:dyDescent="0.25">
      <c r="A14" s="37" t="s">
        <v>14</v>
      </c>
      <c r="B14" s="38">
        <v>0</v>
      </c>
      <c r="C14" s="23">
        <v>0</v>
      </c>
      <c r="D14" s="39">
        <v>0</v>
      </c>
      <c r="E14" s="22">
        <v>0</v>
      </c>
      <c r="F14" s="38">
        <v>0</v>
      </c>
      <c r="G14" s="40">
        <v>0</v>
      </c>
    </row>
    <row r="15" spans="1:7" x14ac:dyDescent="0.25">
      <c r="A15" s="37" t="s">
        <v>16</v>
      </c>
      <c r="B15" s="38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7" x14ac:dyDescent="0.25">
      <c r="A16" s="37" t="s">
        <v>22</v>
      </c>
      <c r="B16" s="38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38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41" t="s">
        <v>1</v>
      </c>
      <c r="B18" s="33">
        <v>0</v>
      </c>
      <c r="C18" s="34">
        <v>14</v>
      </c>
      <c r="D18" s="35">
        <v>5</v>
      </c>
      <c r="E18" s="32">
        <v>10</v>
      </c>
      <c r="F18" s="33">
        <v>1</v>
      </c>
      <c r="G18" s="36">
        <v>30</v>
      </c>
    </row>
    <row r="19" spans="1:7" x14ac:dyDescent="0.25">
      <c r="A19" s="37" t="s">
        <v>2</v>
      </c>
      <c r="B19" s="38">
        <v>0</v>
      </c>
      <c r="C19" s="23">
        <v>2</v>
      </c>
      <c r="D19" s="39">
        <v>3</v>
      </c>
      <c r="E19" s="22">
        <v>3</v>
      </c>
      <c r="F19" s="38">
        <v>1</v>
      </c>
      <c r="G19" s="40">
        <v>9</v>
      </c>
    </row>
    <row r="20" spans="1:7" x14ac:dyDescent="0.25">
      <c r="A20" s="37" t="s">
        <v>5</v>
      </c>
      <c r="B20" s="38">
        <v>0</v>
      </c>
      <c r="C20" s="23">
        <v>6</v>
      </c>
      <c r="D20" s="39">
        <v>2</v>
      </c>
      <c r="E20" s="22">
        <v>7</v>
      </c>
      <c r="F20" s="38">
        <v>0</v>
      </c>
      <c r="G20" s="40">
        <v>15</v>
      </c>
    </row>
    <row r="21" spans="1:7" x14ac:dyDescent="0.25">
      <c r="A21" s="37" t="s">
        <v>23</v>
      </c>
      <c r="B21" s="38">
        <v>0</v>
      </c>
      <c r="C21" s="23">
        <v>0</v>
      </c>
      <c r="D21" s="39">
        <v>0</v>
      </c>
      <c r="E21" s="22">
        <v>0</v>
      </c>
      <c r="F21" s="38">
        <v>0</v>
      </c>
      <c r="G21" s="40">
        <v>0</v>
      </c>
    </row>
    <row r="22" spans="1:7" x14ac:dyDescent="0.25">
      <c r="A22" s="37" t="s">
        <v>7</v>
      </c>
      <c r="B22" s="38">
        <v>0</v>
      </c>
      <c r="C22" s="23">
        <v>6</v>
      </c>
      <c r="D22" s="39">
        <v>0</v>
      </c>
      <c r="E22" s="22">
        <v>0</v>
      </c>
      <c r="F22" s="38">
        <v>0</v>
      </c>
      <c r="G22" s="40">
        <v>6</v>
      </c>
    </row>
    <row r="23" spans="1:7" ht="15.75" thickBot="1" x14ac:dyDescent="0.3">
      <c r="A23" s="75" t="s">
        <v>18</v>
      </c>
      <c r="B23" s="80">
        <v>1</v>
      </c>
      <c r="C23" s="77">
        <v>55</v>
      </c>
      <c r="D23" s="78">
        <v>20</v>
      </c>
      <c r="E23" s="79">
        <v>38</v>
      </c>
      <c r="F23" s="80">
        <v>11</v>
      </c>
      <c r="G23" s="81">
        <v>125</v>
      </c>
    </row>
    <row r="24" spans="1:7" x14ac:dyDescent="0.25">
      <c r="A24" s="24" t="s">
        <v>34</v>
      </c>
    </row>
    <row r="25" spans="1:7" x14ac:dyDescent="0.25">
      <c r="A25" s="24"/>
    </row>
    <row r="27" spans="1:7" ht="16.5" thickBot="1" x14ac:dyDescent="0.3">
      <c r="A27" s="3" t="s">
        <v>38</v>
      </c>
    </row>
    <row r="28" spans="1:7" ht="30" customHeight="1" x14ac:dyDescent="0.25">
      <c r="A28" s="25"/>
      <c r="B28" s="109"/>
      <c r="C28" s="127" t="s">
        <v>33</v>
      </c>
      <c r="D28" s="128"/>
      <c r="E28" s="129" t="s">
        <v>19</v>
      </c>
      <c r="F28" s="130"/>
      <c r="G28" s="131" t="s">
        <v>18</v>
      </c>
    </row>
    <row r="29" spans="1:7" ht="30.75" thickBot="1" x14ac:dyDescent="0.3">
      <c r="A29" s="26" t="s">
        <v>24</v>
      </c>
      <c r="B29" s="28" t="s">
        <v>37</v>
      </c>
      <c r="C29" s="27" t="s">
        <v>36</v>
      </c>
      <c r="D29" s="29" t="s">
        <v>37</v>
      </c>
      <c r="E29" s="30" t="s">
        <v>36</v>
      </c>
      <c r="F29" s="28" t="s">
        <v>37</v>
      </c>
      <c r="G29" s="132"/>
    </row>
    <row r="30" spans="1:7" x14ac:dyDescent="0.25">
      <c r="A30" s="47" t="s">
        <v>15</v>
      </c>
      <c r="B30" s="38">
        <f t="shared" ref="B30:G30" si="0">B13</f>
        <v>0</v>
      </c>
      <c r="C30" s="23">
        <f t="shared" si="0"/>
        <v>0</v>
      </c>
      <c r="D30" s="39">
        <f t="shared" si="0"/>
        <v>0</v>
      </c>
      <c r="E30" s="22">
        <f t="shared" si="0"/>
        <v>0</v>
      </c>
      <c r="F30" s="38">
        <f t="shared" si="0"/>
        <v>0</v>
      </c>
      <c r="G30" s="40">
        <f t="shared" si="0"/>
        <v>0</v>
      </c>
    </row>
    <row r="31" spans="1:7" x14ac:dyDescent="0.25">
      <c r="A31" s="19" t="s">
        <v>4</v>
      </c>
      <c r="B31" s="38">
        <f t="shared" ref="B31:G31" si="1">B19+B21+B22</f>
        <v>0</v>
      </c>
      <c r="C31" s="23">
        <f t="shared" si="1"/>
        <v>8</v>
      </c>
      <c r="D31" s="39">
        <f t="shared" si="1"/>
        <v>3</v>
      </c>
      <c r="E31" s="22">
        <f t="shared" si="1"/>
        <v>3</v>
      </c>
      <c r="F31" s="38">
        <f t="shared" si="1"/>
        <v>1</v>
      </c>
      <c r="G31" s="40">
        <f t="shared" si="1"/>
        <v>15</v>
      </c>
    </row>
    <row r="32" spans="1:7" x14ac:dyDescent="0.25">
      <c r="A32" s="19" t="s">
        <v>3</v>
      </c>
      <c r="B32" s="38">
        <f t="shared" ref="B32:G32" si="2">B10</f>
        <v>0</v>
      </c>
      <c r="C32" s="23">
        <f t="shared" si="2"/>
        <v>13</v>
      </c>
      <c r="D32" s="39">
        <f t="shared" si="2"/>
        <v>4</v>
      </c>
      <c r="E32" s="22">
        <f t="shared" si="2"/>
        <v>6</v>
      </c>
      <c r="F32" s="38">
        <f t="shared" si="2"/>
        <v>1</v>
      </c>
      <c r="G32" s="40">
        <f t="shared" si="2"/>
        <v>24</v>
      </c>
    </row>
    <row r="33" spans="1:7" x14ac:dyDescent="0.25">
      <c r="A33" s="19" t="s">
        <v>10</v>
      </c>
      <c r="B33" s="38">
        <f t="shared" ref="B33:G33" si="3">B9+B12</f>
        <v>1</v>
      </c>
      <c r="C33" s="23">
        <f t="shared" si="3"/>
        <v>28</v>
      </c>
      <c r="D33" s="39">
        <f t="shared" si="3"/>
        <v>11</v>
      </c>
      <c r="E33" s="22">
        <f t="shared" si="3"/>
        <v>22</v>
      </c>
      <c r="F33" s="38">
        <f t="shared" si="3"/>
        <v>9</v>
      </c>
      <c r="G33" s="40">
        <f t="shared" si="3"/>
        <v>71</v>
      </c>
    </row>
    <row r="34" spans="1:7" x14ac:dyDescent="0.25">
      <c r="A34" s="19" t="s">
        <v>25</v>
      </c>
      <c r="B34" s="38">
        <f t="shared" ref="B34:G34" si="4">B11</f>
        <v>0</v>
      </c>
      <c r="C34" s="23">
        <f t="shared" si="4"/>
        <v>0</v>
      </c>
      <c r="D34" s="39">
        <f t="shared" si="4"/>
        <v>0</v>
      </c>
      <c r="E34" s="22">
        <f t="shared" si="4"/>
        <v>0</v>
      </c>
      <c r="F34" s="38">
        <f t="shared" si="4"/>
        <v>0</v>
      </c>
      <c r="G34" s="40">
        <f t="shared" si="4"/>
        <v>0</v>
      </c>
    </row>
    <row r="35" spans="1:7" x14ac:dyDescent="0.25">
      <c r="A35" s="19" t="s">
        <v>6</v>
      </c>
      <c r="B35" s="38">
        <f t="shared" ref="B35:G35" si="5">B20</f>
        <v>0</v>
      </c>
      <c r="C35" s="23">
        <f t="shared" si="5"/>
        <v>6</v>
      </c>
      <c r="D35" s="39">
        <f t="shared" si="5"/>
        <v>2</v>
      </c>
      <c r="E35" s="22">
        <f t="shared" si="5"/>
        <v>7</v>
      </c>
      <c r="F35" s="38">
        <f t="shared" si="5"/>
        <v>0</v>
      </c>
      <c r="G35" s="40">
        <f t="shared" si="5"/>
        <v>15</v>
      </c>
    </row>
    <row r="36" spans="1:7" ht="15.75" thickBot="1" x14ac:dyDescent="0.3">
      <c r="A36" s="75" t="s">
        <v>18</v>
      </c>
      <c r="B36" s="83">
        <f t="shared" ref="B36:G36" si="6">SUM(B30:B35)</f>
        <v>1</v>
      </c>
      <c r="C36" s="84">
        <f t="shared" si="6"/>
        <v>55</v>
      </c>
      <c r="D36" s="85">
        <f t="shared" si="6"/>
        <v>20</v>
      </c>
      <c r="E36" s="82">
        <f t="shared" si="6"/>
        <v>38</v>
      </c>
      <c r="F36" s="83">
        <f t="shared" si="6"/>
        <v>11</v>
      </c>
      <c r="G36" s="86">
        <f t="shared" si="6"/>
        <v>125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2024-08-15T14:35:19Z</dcterms:created>
  <dcterms:modified xsi:type="dcterms:W3CDTF">2024-11-13T19:59:54Z</dcterms:modified>
</cp:coreProperties>
</file>