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NUTRICION\"/>
    </mc:Choice>
  </mc:AlternateContent>
  <xr:revisionPtr revIDLastSave="0" documentId="13_ncr:1_{AA3942C5-5D4D-4950-943D-5A43DE1D21CD}" xr6:coauthVersionLast="47" xr6:coauthVersionMax="47" xr10:uidLastSave="{00000000-0000-0000-0000-000000000000}"/>
  <bookViews>
    <workbookView xWindow="-120" yWindow="-120" windowWidth="29040" windowHeight="15840" tabRatio="785" xr2:uid="{00000000-000D-0000-FFFF-FFFF00000000}"/>
  </bookViews>
  <sheets>
    <sheet name="6_35m" sheetId="4" r:id="rId1"/>
    <sheet name="MENOR_5" sheetId="13" r:id="rId2"/>
    <sheet name="ANTIPARASIT" sheetId="24" r:id="rId3"/>
    <sheet name="Gráfico1" sheetId="26" r:id="rId4"/>
    <sheet name="Gráfico2" sheetId="28" r:id="rId5"/>
    <sheet name="Gráfico3" sheetId="29" r:id="rId6"/>
    <sheet name="Hoja1" sheetId="25" r:id="rId7"/>
  </sheets>
  <definedNames>
    <definedName name="DATAA">#REF!</definedName>
    <definedName name="DATA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3" l="1"/>
  <c r="F22" i="13"/>
  <c r="D22" i="13"/>
  <c r="H21" i="13"/>
  <c r="F21" i="13"/>
  <c r="D21" i="13"/>
  <c r="H20" i="13"/>
  <c r="F20" i="13"/>
  <c r="D20" i="13"/>
  <c r="H19" i="13"/>
  <c r="F19" i="13"/>
  <c r="D19" i="13"/>
  <c r="H18" i="13"/>
  <c r="F18" i="13"/>
  <c r="D18" i="13"/>
  <c r="H17" i="13"/>
  <c r="F17" i="13"/>
  <c r="D17" i="13"/>
  <c r="H16" i="13"/>
  <c r="F16" i="13"/>
  <c r="D16" i="13"/>
  <c r="H15" i="13"/>
  <c r="F15" i="13"/>
  <c r="D15" i="13"/>
  <c r="H14" i="13"/>
  <c r="F14" i="13"/>
  <c r="D14" i="13"/>
  <c r="H13" i="13"/>
  <c r="F13" i="13"/>
  <c r="D13" i="13"/>
  <c r="H12" i="13"/>
  <c r="F12" i="13"/>
  <c r="D12" i="13"/>
  <c r="H11" i="13"/>
  <c r="F11" i="13"/>
  <c r="D11" i="13"/>
  <c r="H10" i="13"/>
  <c r="F10" i="13"/>
  <c r="D10" i="13"/>
  <c r="H9" i="13"/>
  <c r="F9" i="13"/>
  <c r="D9" i="13"/>
  <c r="H8" i="13"/>
  <c r="F8" i="13"/>
  <c r="D8" i="13"/>
  <c r="H7" i="13"/>
  <c r="F7" i="13"/>
  <c r="D7" i="13"/>
  <c r="J22" i="13" l="1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I33" i="4"/>
  <c r="G33" i="4"/>
  <c r="E33" i="4"/>
  <c r="C33" i="4"/>
  <c r="B33" i="4"/>
  <c r="I31" i="4"/>
  <c r="G31" i="4"/>
  <c r="E31" i="4"/>
  <c r="C31" i="4"/>
  <c r="B31" i="4"/>
  <c r="I30" i="4"/>
  <c r="G30" i="4"/>
  <c r="E30" i="4"/>
  <c r="C30" i="4"/>
  <c r="B30" i="4"/>
  <c r="I29" i="4"/>
  <c r="G29" i="4"/>
  <c r="E29" i="4"/>
  <c r="C29" i="4"/>
  <c r="B29" i="4"/>
  <c r="I28" i="4"/>
  <c r="G28" i="4"/>
  <c r="E28" i="4"/>
  <c r="C28" i="4"/>
  <c r="B28" i="4"/>
  <c r="I32" i="4"/>
  <c r="G32" i="4"/>
  <c r="E32" i="4"/>
  <c r="C32" i="4"/>
  <c r="B32" i="4"/>
  <c r="I33" i="13"/>
  <c r="G33" i="13"/>
  <c r="E33" i="13"/>
  <c r="C33" i="13"/>
  <c r="B33" i="13"/>
  <c r="I31" i="13"/>
  <c r="G31" i="13"/>
  <c r="E31" i="13"/>
  <c r="C31" i="13"/>
  <c r="B31" i="13"/>
  <c r="I30" i="13"/>
  <c r="G30" i="13"/>
  <c r="E30" i="13"/>
  <c r="C30" i="13"/>
  <c r="B30" i="13"/>
  <c r="I29" i="13"/>
  <c r="I34" i="13" s="1"/>
  <c r="G29" i="13"/>
  <c r="E29" i="13"/>
  <c r="C29" i="13"/>
  <c r="B29" i="13"/>
  <c r="I28" i="13"/>
  <c r="G28" i="13"/>
  <c r="E28" i="13"/>
  <c r="C28" i="13"/>
  <c r="B28" i="13"/>
  <c r="I32" i="13"/>
  <c r="G32" i="13"/>
  <c r="E32" i="13"/>
  <c r="C32" i="13"/>
  <c r="B32" i="13"/>
  <c r="G34" i="13" l="1"/>
  <c r="I34" i="4"/>
  <c r="B34" i="4"/>
  <c r="E34" i="13"/>
  <c r="C34" i="13"/>
  <c r="B34" i="13"/>
  <c r="G34" i="4"/>
  <c r="E34" i="4"/>
  <c r="C34" i="4"/>
  <c r="H30" i="4"/>
  <c r="J33" i="4"/>
  <c r="H31" i="13"/>
  <c r="D31" i="4"/>
  <c r="J29" i="13"/>
  <c r="F31" i="13"/>
  <c r="J31" i="13"/>
  <c r="D30" i="13"/>
  <c r="D32" i="13"/>
  <c r="F28" i="13"/>
  <c r="H28" i="13"/>
  <c r="J28" i="13"/>
  <c r="J30" i="13"/>
  <c r="H33" i="4"/>
  <c r="D30" i="4"/>
  <c r="D32" i="4"/>
  <c r="F32" i="4"/>
  <c r="H32" i="4"/>
  <c r="J30" i="4"/>
  <c r="D28" i="4"/>
  <c r="D33" i="4"/>
  <c r="F33" i="4"/>
  <c r="D33" i="13"/>
  <c r="F33" i="13"/>
  <c r="H33" i="13"/>
  <c r="J33" i="13"/>
  <c r="F32" i="13"/>
  <c r="F30" i="13"/>
  <c r="J32" i="13"/>
  <c r="H30" i="13"/>
  <c r="D29" i="13"/>
  <c r="F29" i="13"/>
  <c r="H29" i="13"/>
  <c r="D28" i="13"/>
  <c r="D31" i="13"/>
  <c r="J28" i="4"/>
  <c r="H31" i="4"/>
  <c r="D29" i="4"/>
  <c r="F28" i="4"/>
  <c r="J31" i="4"/>
  <c r="F29" i="4"/>
  <c r="J29" i="4"/>
  <c r="F31" i="4"/>
  <c r="H28" i="4"/>
  <c r="F30" i="4"/>
  <c r="J32" i="4"/>
  <c r="H29" i="4"/>
  <c r="H32" i="13"/>
  <c r="J34" i="13" l="1"/>
  <c r="F34" i="13"/>
  <c r="D34" i="13"/>
  <c r="H34" i="4"/>
  <c r="J34" i="4"/>
  <c r="D34" i="4"/>
  <c r="F34" i="4"/>
  <c r="H34" i="13"/>
  <c r="J22" i="4" l="1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J7" i="4"/>
  <c r="H7" i="4"/>
  <c r="F7" i="4"/>
  <c r="D7" i="4"/>
</calcChain>
</file>

<file path=xl/sharedStrings.xml><?xml version="1.0" encoding="utf-8"?>
<sst xmlns="http://schemas.openxmlformats.org/spreadsheetml/2006/main" count="177" uniqueCount="63">
  <si>
    <t>Total general</t>
  </si>
  <si>
    <t>EVALUADOS</t>
  </si>
  <si>
    <t>ALTO INCLAN</t>
  </si>
  <si>
    <t>COCACHACRA</t>
  </si>
  <si>
    <t>LA PUNTA</t>
  </si>
  <si>
    <t>MICRORED/ESTABLECIMIENTO</t>
  </si>
  <si>
    <t>DESNUTR. AGUDA</t>
  </si>
  <si>
    <t>OBESIDAD</t>
  </si>
  <si>
    <t>SOBREPESO</t>
  </si>
  <si>
    <t>DESNUTR. CRÓNICA</t>
  </si>
  <si>
    <t>POR MICRORED Y ESTABLECIMIENTO</t>
  </si>
  <si>
    <t>ESTADO NUTRICIONAL DEL NIÑO DE 6 A 35 MESES  - RED ISLAY</t>
  </si>
  <si>
    <t>FUENTE:HISMINSA</t>
  </si>
  <si>
    <t>% DESNUTR. AGUDA</t>
  </si>
  <si>
    <t>% OBESIDAD</t>
  </si>
  <si>
    <t>% SOBREPESO</t>
  </si>
  <si>
    <t>% DESNUTR. CRÓNICA</t>
  </si>
  <si>
    <t>ESTADO NUTRICIONAL DEL NIÑO MENOR DE 5 AÑOS - RED ISLAY</t>
  </si>
  <si>
    <t>FUENTE: HISMINSA</t>
  </si>
  <si>
    <t>DISTRITO</t>
  </si>
  <si>
    <t>Mollendo</t>
  </si>
  <si>
    <t>Cocachacra</t>
  </si>
  <si>
    <t>Deán Valdivia</t>
  </si>
  <si>
    <t>Islay</t>
  </si>
  <si>
    <t>Mejia</t>
  </si>
  <si>
    <t>Punta de Bombón</t>
  </si>
  <si>
    <t>Total Islay</t>
  </si>
  <si>
    <t>ESTABLECIMIENTO</t>
  </si>
  <si>
    <t>M.R. COCACHACRA</t>
  </si>
  <si>
    <t>C.S. COCACHACRA</t>
  </si>
  <si>
    <t>DE 1 A 4</t>
  </si>
  <si>
    <t>C.S. ALTO INCLAN</t>
  </si>
  <si>
    <t>DE 30 A59</t>
  </si>
  <si>
    <t>DE 18 A 29</t>
  </si>
  <si>
    <t>DE 5 A 11</t>
  </si>
  <si>
    <t>C.S. MATARANI</t>
  </si>
  <si>
    <t>P.S. MEJIA</t>
  </si>
  <si>
    <t>M.R. LA PUNTA</t>
  </si>
  <si>
    <t>C.S. LA CURVA</t>
  </si>
  <si>
    <t>C.S. LA PUNTA</t>
  </si>
  <si>
    <t>P.S. VILLA LOURDES</t>
  </si>
  <si>
    <t>P.S. EL ARENAL</t>
  </si>
  <si>
    <t>P.S. ALTO ENSENADA</t>
  </si>
  <si>
    <t>P.S. EL FISCAL</t>
  </si>
  <si>
    <t>P.S. LA PASCANA</t>
  </si>
  <si>
    <t>P.S. EL TORO</t>
  </si>
  <si>
    <t>M.R. ALTO INCLÁN</t>
  </si>
  <si>
    <t>TOTAL RED ISLAY</t>
  </si>
  <si>
    <t>ADMINISTRACIÓN DE ANTIPARASITARIO POR GRUPO ETARIO  (99199.28)</t>
  </si>
  <si>
    <t>DE 12 A 14</t>
  </si>
  <si>
    <t>DE 15 A 17</t>
  </si>
  <si>
    <t>DE 60 A MÁS</t>
  </si>
  <si>
    <t>ENE</t>
  </si>
  <si>
    <t>FEB</t>
  </si>
  <si>
    <t>MAR</t>
  </si>
  <si>
    <t>ABR</t>
  </si>
  <si>
    <t>POR MESES</t>
  </si>
  <si>
    <t>MAY</t>
  </si>
  <si>
    <t>JUN</t>
  </si>
  <si>
    <t>JUL</t>
  </si>
  <si>
    <t>AGO</t>
  </si>
  <si>
    <t>ENERO A SETIEMBRE 2024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</si>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</sst>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8" tint="-0.249977111117893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-0.24997711111789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double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4" tint="0.59999389629810485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59999389629810485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medium">
        <color indexed="64"/>
      </right>
      <top style="thin">
        <color theme="4" tint="-0.249977111117893"/>
      </top>
      <bottom/>
      <diagonal/>
    </border>
    <border>
      <left style="medium">
        <color indexed="64"/>
      </left>
      <right style="thin">
        <color theme="4" tint="-0.249977111117893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79998168889431442"/>
      </bottom>
      <diagonal/>
    </border>
    <border>
      <left/>
      <right/>
      <top style="medium">
        <color indexed="64"/>
      </top>
      <bottom style="thin">
        <color theme="4" tint="0.59999389629810485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0.59999389629810485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double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double">
        <color theme="8" tint="-0.249977111117893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3" fillId="4" borderId="2" xfId="0" applyFont="1" applyFill="1" applyBorder="1"/>
    <xf numFmtId="0" fontId="0" fillId="0" borderId="4" xfId="0" applyBorder="1"/>
    <xf numFmtId="0" fontId="0" fillId="0" borderId="5" xfId="0" applyBorder="1"/>
    <xf numFmtId="0" fontId="3" fillId="4" borderId="4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3" fillId="4" borderId="2" xfId="1" applyNumberFormat="1" applyFont="1" applyFill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3" fillId="4" borderId="4" xfId="1" applyNumberFormat="1" applyFont="1" applyFill="1" applyBorder="1"/>
    <xf numFmtId="164" fontId="0" fillId="0" borderId="1" xfId="1" applyNumberFormat="1" applyFont="1" applyBorder="1" applyAlignment="1">
      <alignment horizontal="center"/>
    </xf>
    <xf numFmtId="0" fontId="5" fillId="0" borderId="6" xfId="0" applyFont="1" applyBorder="1" applyAlignment="1">
      <alignment horizontal="left" indent="1"/>
    </xf>
    <xf numFmtId="0" fontId="2" fillId="5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wrapText="1"/>
    </xf>
    <xf numFmtId="0" fontId="7" fillId="0" borderId="1" xfId="2" applyFont="1" applyBorder="1"/>
    <xf numFmtId="0" fontId="7" fillId="0" borderId="1" xfId="2" applyFont="1" applyBorder="1" applyAlignment="1">
      <alignment horizontal="left"/>
    </xf>
    <xf numFmtId="0" fontId="2" fillId="3" borderId="1" xfId="0" applyFont="1" applyFill="1" applyBorder="1"/>
    <xf numFmtId="0" fontId="0" fillId="3" borderId="1" xfId="0" applyFon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17" fontId="4" fillId="0" borderId="0" xfId="0" quotePrefix="1" applyNumberFormat="1" applyFont="1"/>
    <xf numFmtId="164" fontId="0" fillId="0" borderId="7" xfId="1" applyNumberFormat="1" applyFont="1" applyBorder="1"/>
    <xf numFmtId="0" fontId="0" fillId="0" borderId="7" xfId="0" applyBorder="1"/>
    <xf numFmtId="0" fontId="3" fillId="8" borderId="11" xfId="0" applyFont="1" applyFill="1" applyBorder="1" applyAlignment="1">
      <alignment horizontal="left"/>
    </xf>
    <xf numFmtId="0" fontId="0" fillId="0" borderId="13" xfId="0" applyBorder="1" applyAlignment="1">
      <alignment horizontal="left" indent="1"/>
    </xf>
    <xf numFmtId="0" fontId="0" fillId="0" borderId="15" xfId="0" applyBorder="1" applyAlignment="1">
      <alignment horizontal="left" indent="1"/>
    </xf>
    <xf numFmtId="0" fontId="3" fillId="8" borderId="13" xfId="0" applyFont="1" applyFill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/>
    <xf numFmtId="0" fontId="3" fillId="2" borderId="19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3" fillId="4" borderId="21" xfId="0" applyFont="1" applyFill="1" applyBorder="1"/>
    <xf numFmtId="164" fontId="3" fillId="4" borderId="22" xfId="1" applyNumberFormat="1" applyFont="1" applyFill="1" applyBorder="1"/>
    <xf numFmtId="0" fontId="0" fillId="0" borderId="23" xfId="0" applyBorder="1"/>
    <xf numFmtId="164" fontId="0" fillId="0" borderId="24" xfId="1" applyNumberFormat="1" applyFont="1" applyBorder="1"/>
    <xf numFmtId="0" fontId="0" fillId="0" borderId="25" xfId="0" applyBorder="1"/>
    <xf numFmtId="164" fontId="0" fillId="0" borderId="26" xfId="1" applyNumberFormat="1" applyFont="1" applyBorder="1"/>
    <xf numFmtId="0" fontId="3" fillId="4" borderId="23" xfId="0" applyFont="1" applyFill="1" applyBorder="1"/>
    <xf numFmtId="164" fontId="3" fillId="4" borderId="24" xfId="1" applyNumberFormat="1" applyFont="1" applyFill="1" applyBorder="1"/>
    <xf numFmtId="0" fontId="0" fillId="0" borderId="27" xfId="0" applyBorder="1"/>
    <xf numFmtId="164" fontId="0" fillId="0" borderId="28" xfId="1" applyNumberFormat="1" applyFont="1" applyBorder="1"/>
    <xf numFmtId="0" fontId="2" fillId="9" borderId="29" xfId="0" applyFont="1" applyFill="1" applyBorder="1"/>
    <xf numFmtId="164" fontId="2" fillId="9" borderId="30" xfId="1" applyNumberFormat="1" applyFont="1" applyFill="1" applyBorder="1"/>
    <xf numFmtId="164" fontId="3" fillId="4" borderId="31" xfId="1" applyNumberFormat="1" applyFont="1" applyFill="1" applyBorder="1"/>
    <xf numFmtId="164" fontId="0" fillId="0" borderId="32" xfId="1" applyNumberFormat="1" applyFont="1" applyBorder="1"/>
    <xf numFmtId="164" fontId="0" fillId="0" borderId="33" xfId="1" applyNumberFormat="1" applyFont="1" applyBorder="1"/>
    <xf numFmtId="164" fontId="3" fillId="4" borderId="32" xfId="1" applyNumberFormat="1" applyFont="1" applyFill="1" applyBorder="1"/>
    <xf numFmtId="164" fontId="0" fillId="0" borderId="34" xfId="1" applyNumberFormat="1" applyFont="1" applyBorder="1"/>
    <xf numFmtId="164" fontId="2" fillId="9" borderId="35" xfId="1" applyNumberFormat="1" applyFont="1" applyFill="1" applyBorder="1"/>
    <xf numFmtId="0" fontId="3" fillId="2" borderId="36" xfId="0" applyFont="1" applyFill="1" applyBorder="1" applyAlignment="1">
      <alignment wrapText="1"/>
    </xf>
    <xf numFmtId="0" fontId="3" fillId="2" borderId="37" xfId="0" applyFont="1" applyFill="1" applyBorder="1" applyAlignment="1">
      <alignment wrapText="1"/>
    </xf>
    <xf numFmtId="0" fontId="3" fillId="4" borderId="38" xfId="0" applyFont="1" applyFill="1" applyBorder="1" applyAlignment="1">
      <alignment horizontal="left"/>
    </xf>
    <xf numFmtId="0" fontId="0" fillId="0" borderId="39" xfId="0" applyBorder="1" applyAlignment="1">
      <alignment horizontal="left" indent="1"/>
    </xf>
    <xf numFmtId="0" fontId="0" fillId="0" borderId="40" xfId="0" applyBorder="1" applyAlignment="1">
      <alignment horizontal="left" indent="1"/>
    </xf>
    <xf numFmtId="0" fontId="3" fillId="4" borderId="39" xfId="0" applyFont="1" applyFill="1" applyBorder="1" applyAlignment="1">
      <alignment horizontal="left"/>
    </xf>
    <xf numFmtId="0" fontId="0" fillId="0" borderId="41" xfId="0" applyBorder="1" applyAlignment="1">
      <alignment horizontal="left" indent="1"/>
    </xf>
    <xf numFmtId="0" fontId="2" fillId="9" borderId="43" xfId="0" applyFont="1" applyFill="1" applyBorder="1"/>
    <xf numFmtId="164" fontId="2" fillId="9" borderId="43" xfId="1" applyNumberFormat="1" applyFont="1" applyFill="1" applyBorder="1"/>
    <xf numFmtId="0" fontId="2" fillId="9" borderId="44" xfId="0" applyFont="1" applyFill="1" applyBorder="1" applyAlignment="1">
      <alignment horizontal="left"/>
    </xf>
    <xf numFmtId="0" fontId="3" fillId="2" borderId="45" xfId="0" applyFont="1" applyFill="1" applyBorder="1" applyAlignment="1">
      <alignment wrapText="1"/>
    </xf>
    <xf numFmtId="0" fontId="3" fillId="4" borderId="46" xfId="0" applyFont="1" applyFill="1" applyBorder="1"/>
    <xf numFmtId="0" fontId="0" fillId="0" borderId="47" xfId="0" applyBorder="1"/>
    <xf numFmtId="0" fontId="0" fillId="0" borderId="48" xfId="0" applyBorder="1"/>
    <xf numFmtId="0" fontId="3" fillId="4" borderId="47" xfId="0" applyFont="1" applyFill="1" applyBorder="1"/>
    <xf numFmtId="0" fontId="0" fillId="0" borderId="49" xfId="0" applyBorder="1"/>
    <xf numFmtId="0" fontId="2" fillId="9" borderId="50" xfId="0" applyFont="1" applyFill="1" applyBorder="1"/>
    <xf numFmtId="0" fontId="3" fillId="2" borderId="53" xfId="0" applyFont="1" applyFill="1" applyBorder="1" applyAlignment="1">
      <alignment horizontal="center" wrapText="1"/>
    </xf>
    <xf numFmtId="0" fontId="3" fillId="2" borderId="54" xfId="0" applyFont="1" applyFill="1" applyBorder="1" applyAlignment="1">
      <alignment horizontal="center" wrapText="1"/>
    </xf>
    <xf numFmtId="0" fontId="3" fillId="2" borderId="55" xfId="0" applyFont="1" applyFill="1" applyBorder="1" applyAlignment="1">
      <alignment horizontal="center" wrapText="1"/>
    </xf>
    <xf numFmtId="0" fontId="3" fillId="2" borderId="56" xfId="0" applyFont="1" applyFill="1" applyBorder="1" applyAlignment="1">
      <alignment horizontal="center" wrapText="1"/>
    </xf>
    <xf numFmtId="0" fontId="3" fillId="2" borderId="57" xfId="0" applyFont="1" applyFill="1" applyBorder="1" applyAlignment="1">
      <alignment wrapText="1"/>
    </xf>
    <xf numFmtId="0" fontId="3" fillId="2" borderId="58" xfId="0" applyFont="1" applyFill="1" applyBorder="1" applyAlignment="1">
      <alignment horizontal="center" wrapText="1"/>
    </xf>
    <xf numFmtId="0" fontId="0" fillId="0" borderId="52" xfId="0" applyBorder="1" applyAlignment="1">
      <alignment horizontal="center"/>
    </xf>
    <xf numFmtId="0" fontId="2" fillId="6" borderId="53" xfId="0" applyFont="1" applyFill="1" applyBorder="1" applyAlignment="1">
      <alignment horizontal="center" wrapText="1"/>
    </xf>
    <xf numFmtId="0" fontId="2" fillId="6" borderId="54" xfId="0" applyFont="1" applyFill="1" applyBorder="1" applyAlignment="1">
      <alignment horizontal="center" wrapText="1"/>
    </xf>
    <xf numFmtId="0" fontId="0" fillId="0" borderId="59" xfId="0" applyBorder="1" applyAlignment="1">
      <alignment horizontal="center"/>
    </xf>
    <xf numFmtId="164" fontId="0" fillId="0" borderId="60" xfId="1" applyNumberFormat="1" applyFont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164" fontId="2" fillId="3" borderId="61" xfId="1" applyNumberFormat="1" applyFont="1" applyFill="1" applyBorder="1" applyAlignment="1">
      <alignment horizontal="center"/>
    </xf>
    <xf numFmtId="164" fontId="0" fillId="0" borderId="51" xfId="1" applyNumberFormat="1" applyFont="1" applyBorder="1" applyAlignment="1">
      <alignment horizontal="center"/>
    </xf>
    <xf numFmtId="0" fontId="2" fillId="6" borderId="55" xfId="0" applyFont="1" applyFill="1" applyBorder="1" applyAlignment="1">
      <alignment horizontal="center" wrapText="1"/>
    </xf>
    <xf numFmtId="0" fontId="2" fillId="6" borderId="56" xfId="0" applyFont="1" applyFill="1" applyBorder="1" applyAlignment="1">
      <alignment horizontal="center" wrapText="1"/>
    </xf>
    <xf numFmtId="0" fontId="2" fillId="3" borderId="63" xfId="0" applyFont="1" applyFill="1" applyBorder="1" applyAlignment="1">
      <alignment horizontal="center"/>
    </xf>
    <xf numFmtId="164" fontId="2" fillId="3" borderId="62" xfId="1" applyNumberFormat="1" applyFont="1" applyFill="1" applyBorder="1" applyAlignment="1">
      <alignment horizontal="center"/>
    </xf>
    <xf numFmtId="0" fontId="2" fillId="5" borderId="57" xfId="0" applyFont="1" applyFill="1" applyBorder="1" applyAlignment="1">
      <alignment wrapText="1"/>
    </xf>
    <xf numFmtId="0" fontId="7" fillId="0" borderId="64" xfId="2" applyFont="1" applyBorder="1" applyAlignment="1">
      <alignment horizontal="left"/>
    </xf>
    <xf numFmtId="0" fontId="7" fillId="0" borderId="64" xfId="2" applyFont="1" applyBorder="1"/>
    <xf numFmtId="0" fontId="2" fillId="3" borderId="44" xfId="0" applyFont="1" applyFill="1" applyBorder="1"/>
    <xf numFmtId="0" fontId="2" fillId="6" borderId="58" xfId="0" applyFont="1" applyFill="1" applyBorder="1" applyAlignment="1">
      <alignment horizontal="center" wrapText="1"/>
    </xf>
    <xf numFmtId="0" fontId="0" fillId="0" borderId="65" xfId="0" applyBorder="1" applyAlignment="1">
      <alignment horizontal="center"/>
    </xf>
    <xf numFmtId="0" fontId="2" fillId="3" borderId="5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64" fontId="2" fillId="0" borderId="8" xfId="1" applyNumberFormat="1" applyFont="1" applyFill="1" applyBorder="1"/>
    <xf numFmtId="164" fontId="2" fillId="0" borderId="9" xfId="1" applyNumberFormat="1" applyFont="1" applyFill="1" applyBorder="1"/>
    <xf numFmtId="0" fontId="3" fillId="7" borderId="11" xfId="0" applyFont="1" applyFill="1" applyBorder="1"/>
    <xf numFmtId="0" fontId="3" fillId="7" borderId="10" xfId="0" applyFont="1" applyFill="1" applyBorder="1"/>
    <xf numFmtId="0" fontId="3" fillId="8" borderId="12" xfId="0" applyFont="1" applyFill="1" applyBorder="1"/>
    <xf numFmtId="0" fontId="3" fillId="8" borderId="11" xfId="0" applyFont="1" applyFill="1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15" xfId="0" applyBorder="1"/>
    <xf numFmtId="0" fontId="3" fillId="8" borderId="14" xfId="0" applyFont="1" applyFill="1" applyBorder="1"/>
    <xf numFmtId="0" fontId="3" fillId="8" borderId="13" xfId="0" applyFont="1" applyFill="1" applyBorder="1"/>
    <xf numFmtId="0" fontId="2" fillId="0" borderId="18" xfId="0" applyFont="1" applyBorder="1"/>
    <xf numFmtId="0" fontId="2" fillId="0" borderId="17" xfId="0" applyFont="1" applyBorder="1"/>
    <xf numFmtId="0" fontId="3" fillId="10" borderId="66" xfId="0" applyFont="1" applyFill="1" applyBorder="1"/>
    <xf numFmtId="0" fontId="3" fillId="10" borderId="67" xfId="0" applyFont="1" applyFill="1" applyBorder="1"/>
    <xf numFmtId="0" fontId="3" fillId="11" borderId="66" xfId="0" applyFont="1" applyFill="1" applyBorder="1" applyAlignment="1">
      <alignment horizontal="left"/>
    </xf>
    <xf numFmtId="0" fontId="3" fillId="11" borderId="68" xfId="0" applyFont="1" applyFill="1" applyBorder="1"/>
    <xf numFmtId="0" fontId="3" fillId="11" borderId="66" xfId="0" applyFont="1" applyFill="1" applyBorder="1"/>
    <xf numFmtId="0" fontId="0" fillId="0" borderId="69" xfId="0" applyBorder="1" applyAlignment="1">
      <alignment horizontal="left" indent="1"/>
    </xf>
    <xf numFmtId="0" fontId="0" fillId="0" borderId="70" xfId="0" applyBorder="1"/>
    <xf numFmtId="0" fontId="0" fillId="0" borderId="69" xfId="0" applyBorder="1"/>
    <xf numFmtId="0" fontId="0" fillId="0" borderId="71" xfId="0" applyBorder="1" applyAlignment="1">
      <alignment horizontal="left" indent="1"/>
    </xf>
    <xf numFmtId="0" fontId="0" fillId="0" borderId="72" xfId="0" applyBorder="1"/>
    <xf numFmtId="0" fontId="0" fillId="0" borderId="71" xfId="0" applyBorder="1"/>
    <xf numFmtId="0" fontId="3" fillId="11" borderId="69" xfId="0" applyFont="1" applyFill="1" applyBorder="1" applyAlignment="1">
      <alignment horizontal="left"/>
    </xf>
    <xf numFmtId="0" fontId="3" fillId="11" borderId="70" xfId="0" applyFont="1" applyFill="1" applyBorder="1"/>
    <xf numFmtId="0" fontId="3" fillId="11" borderId="69" xfId="0" applyFont="1" applyFill="1" applyBorder="1"/>
    <xf numFmtId="0" fontId="2" fillId="0" borderId="73" xfId="0" applyFont="1" applyBorder="1" applyAlignment="1">
      <alignment horizontal="left"/>
    </xf>
    <xf numFmtId="0" fontId="2" fillId="0" borderId="74" xfId="0" applyFont="1" applyBorder="1"/>
    <xf numFmtId="0" fontId="2" fillId="0" borderId="73" xfId="0" applyFont="1" applyBorder="1"/>
  </cellXfs>
  <cellStyles count="3">
    <cellStyle name="Normal" xfId="0" builtinId="0"/>
    <cellStyle name="Normal_Hoja1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FF99CC"/>
      <color rgb="FF3366CC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ESTADO NUTRICIONAL DEL NIÑO</a:t>
            </a:r>
            <a:r>
              <a:rPr lang="en-US" baseline="0">
                <a:solidFill>
                  <a:schemeClr val="tx1"/>
                </a:solidFill>
              </a:rPr>
              <a:t> DE 6 A 35 MESES - RED DE SALUD ISLAY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n-US" baseline="0">
                <a:solidFill>
                  <a:schemeClr val="tx1"/>
                </a:solidFill>
              </a:rPr>
              <a:t>ENERO A SETIEMBRE 2024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TOTAL RED ISLAY</c:v>
                </c:pt>
              </c:strCache>
            </c:strRef>
          </c:tx>
          <c:spPr>
            <a:solidFill>
              <a:srgbClr val="92D050">
                <a:alpha val="85000"/>
              </a:srgbClr>
            </a:solidFill>
            <a:ln w="9525" cap="flat" cmpd="sng" algn="ctr">
              <a:solidFill>
                <a:schemeClr val="accent6">
                  <a:lumMod val="50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Hoja1!$B$4:$D$4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Hoja1!$B$5:$D$5</c:f>
              <c:numCache>
                <c:formatCode>0.0%</c:formatCode>
                <c:ptCount val="3"/>
                <c:pt idx="0">
                  <c:v>3.4000000000000002E-2</c:v>
                </c:pt>
                <c:pt idx="1">
                  <c:v>0.114</c:v>
                </c:pt>
                <c:pt idx="2">
                  <c:v>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D-4F16-831D-29F2B536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12461632"/>
        <c:axId val="812462048"/>
        <c:axId val="0"/>
      </c:bar3DChart>
      <c:catAx>
        <c:axId val="81246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2048"/>
        <c:crosses val="autoZero"/>
        <c:auto val="1"/>
        <c:lblAlgn val="ctr"/>
        <c:lblOffset val="100"/>
        <c:noMultiLvlLbl val="0"/>
      </c:catAx>
      <c:valAx>
        <c:axId val="81246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PE">
                <a:solidFill>
                  <a:sysClr val="windowText" lastClr="000000"/>
                </a:solidFill>
              </a:rPr>
              <a:t>ESTADO NUTRICIONAL DEL NIÑO DE 6 A 35 MESES  POR DISTRITOS - RED ISLAY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E">
                <a:solidFill>
                  <a:sysClr val="windowText" lastClr="000000"/>
                </a:solidFill>
              </a:rPr>
              <a:t>ENERO A SETIEMBRE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5.2204567714218442E-2"/>
          <c:y val="0.11508355628442446"/>
          <c:w val="0.93414152968863728"/>
          <c:h val="0.77613462435242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% DESNUTR. AGUDA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Hoja1!$B$12:$B$17</c:f>
              <c:numCache>
                <c:formatCode>0.0%</c:formatCode>
                <c:ptCount val="6"/>
                <c:pt idx="0">
                  <c:v>5.2173913043478265E-3</c:v>
                </c:pt>
                <c:pt idx="1">
                  <c:v>6.6137566137566134E-3</c:v>
                </c:pt>
                <c:pt idx="2">
                  <c:v>1.3137557959814529E-2</c:v>
                </c:pt>
                <c:pt idx="3">
                  <c:v>0</c:v>
                </c:pt>
                <c:pt idx="4">
                  <c:v>1.2351543942992874E-2</c:v>
                </c:pt>
                <c:pt idx="5">
                  <c:v>2.3121387283236996E-3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F-46C2-82FB-F3AB0F25204E}"/>
            </c:ext>
          </c:extLst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% OBESIDAD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Hoja1!$C$12:$C$17</c:f>
              <c:numCache>
                <c:formatCode>0.0%</c:formatCode>
                <c:ptCount val="6"/>
                <c:pt idx="0">
                  <c:v>3.7391304347826088E-2</c:v>
                </c:pt>
                <c:pt idx="1">
                  <c:v>3.7037037037037035E-2</c:v>
                </c:pt>
                <c:pt idx="2">
                  <c:v>1.5455950540958269E-2</c:v>
                </c:pt>
                <c:pt idx="3">
                  <c:v>0</c:v>
                </c:pt>
                <c:pt idx="4">
                  <c:v>3.7054631828978619E-2</c:v>
                </c:pt>
                <c:pt idx="5">
                  <c:v>4.7398843930635835E-2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F-46C2-82FB-F3AB0F25204E}"/>
            </c:ext>
          </c:extLst>
        </c:ser>
        <c:ser>
          <c:idx val="2"/>
          <c:order val="2"/>
          <c:tx>
            <c:strRef>
              <c:f>Hoja1!$D$11</c:f>
              <c:strCache>
                <c:ptCount val="1"/>
                <c:pt idx="0">
                  <c:v>% SOBREPESO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Hoja1!$D$12:$D$17</c:f>
              <c:numCache>
                <c:formatCode>0.0%</c:formatCode>
                <c:ptCount val="6"/>
                <c:pt idx="0">
                  <c:v>0.13391304347826086</c:v>
                </c:pt>
                <c:pt idx="1">
                  <c:v>0.14351851851851852</c:v>
                </c:pt>
                <c:pt idx="2">
                  <c:v>6.5687789799072638E-2</c:v>
                </c:pt>
                <c:pt idx="3">
                  <c:v>0.10948905109489052</c:v>
                </c:pt>
                <c:pt idx="4">
                  <c:v>0.11876484560570071</c:v>
                </c:pt>
                <c:pt idx="5">
                  <c:v>9.8265895953757232E-2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4F-46C2-82FB-F3AB0F25204E}"/>
            </c:ext>
          </c:extLst>
        </c:ser>
        <c:ser>
          <c:idx val="3"/>
          <c:order val="3"/>
          <c:tx>
            <c:strRef>
              <c:f>Hoja1!$E$11</c:f>
              <c:strCache>
                <c:ptCount val="1"/>
                <c:pt idx="0">
                  <c:v>% DESNUTR. CRÓNICA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Hoja1!$E$12:$E$17</c:f>
              <c:numCache>
                <c:formatCode>0.0%</c:formatCode>
                <c:ptCount val="6"/>
                <c:pt idx="0">
                  <c:v>4.4347826086956518E-2</c:v>
                </c:pt>
                <c:pt idx="1">
                  <c:v>5.2248677248677246E-2</c:v>
                </c:pt>
                <c:pt idx="2">
                  <c:v>7.959814528593509E-2</c:v>
                </c:pt>
                <c:pt idx="3">
                  <c:v>6.569343065693431E-2</c:v>
                </c:pt>
                <c:pt idx="4">
                  <c:v>5.8907363420427551E-2</c:v>
                </c:pt>
                <c:pt idx="5">
                  <c:v>3.4682080924855488E-2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4F-46C2-82FB-F3AB0F25204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490170016"/>
        <c:axId val="490166272"/>
      </c:barChart>
      <c:catAx>
        <c:axId val="49017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66272"/>
        <c:crosses val="autoZero"/>
        <c:auto val="1"/>
        <c:lblAlgn val="ctr"/>
        <c:lblOffset val="100"/>
        <c:noMultiLvlLbl val="0"/>
      </c:catAx>
      <c:valAx>
        <c:axId val="49016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7001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  <a:latin typeface="Arial Black" panose="020B0A04020102020204" pitchFamily="34" charset="0"/>
              </a:rPr>
              <a:t>ESTADO NUTRICIONAL DEL NIÑO MENOR DE 5 AÑOS</a:t>
            </a:r>
            <a:endParaRPr lang="es-PE">
              <a:solidFill>
                <a:schemeClr val="tx1"/>
              </a:solidFill>
              <a:latin typeface="Arial Black" panose="020B0A04020102020204" pitchFamily="34" charset="0"/>
            </a:endParaRPr>
          </a:p>
          <a:p>
            <a:pPr>
              <a:defRPr>
                <a:solidFill>
                  <a:schemeClr val="tx1"/>
                </a:solidFill>
                <a:latin typeface="Arial Black" panose="020B0A040201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 Black" panose="020B0A04020102020204" pitchFamily="34" charset="0"/>
              </a:rPr>
              <a:t>ENERO A SETIEMBRE 2024</a:t>
            </a:r>
            <a:endParaRPr lang="es-PE">
              <a:solidFill>
                <a:schemeClr val="tx1"/>
              </a:solidFill>
              <a:latin typeface="Arial Black" panose="020B0A04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Hoja1!$J$4:$L$4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Hoja1!$J$5:$L$5</c:f>
              <c:numCache>
                <c:formatCode>0.0%</c:formatCode>
                <c:ptCount val="3"/>
                <c:pt idx="0">
                  <c:v>3.7999999999999999E-2</c:v>
                </c:pt>
                <c:pt idx="1">
                  <c:v>0.112</c:v>
                </c:pt>
                <c:pt idx="2">
                  <c:v>5.0999999999999997E-2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8-465B-9426-E787E00139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68744384"/>
        <c:axId val="668733568"/>
        <c:axId val="0"/>
      </c:bar3DChart>
      <c:catAx>
        <c:axId val="66874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733568"/>
        <c:crosses val="autoZero"/>
        <c:auto val="1"/>
        <c:lblAlgn val="ctr"/>
        <c:lblOffset val="100"/>
        <c:noMultiLvlLbl val="0"/>
      </c:catAx>
      <c:valAx>
        <c:axId val="66873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74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6BA256-5E34-4CF2-B218-A44D6F845144}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43C633F-87E5-44E4-AD66-96E269EB90CB}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292D19-8A15-448B-B9D3-EFD2329426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377162-0BC7-4650-B57B-D18ABB65EDF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Normal="100" workbookViewId="0">
      <selection activeCell="N19" sqref="N19"/>
    </sheetView>
  </sheetViews>
  <sheetFormatPr baseColWidth="10" defaultRowHeight="15" x14ac:dyDescent="0.25"/>
  <cols>
    <col min="1" max="1" width="23.5703125" customWidth="1"/>
    <col min="2" max="2" width="13.140625" style="1" customWidth="1"/>
    <col min="3" max="12" width="11.42578125" style="1"/>
    <col min="13" max="13" width="13.5703125" style="1" customWidth="1"/>
    <col min="14" max="14" width="15.28515625" style="1" customWidth="1"/>
    <col min="15" max="15" width="11.42578125" style="1"/>
  </cols>
  <sheetData>
    <row r="1" spans="1:16" ht="15.75" x14ac:dyDescent="0.25">
      <c r="A1" s="2" t="s">
        <v>11</v>
      </c>
      <c r="P1" s="1"/>
    </row>
    <row r="2" spans="1:16" ht="15.75" x14ac:dyDescent="0.25">
      <c r="A2" s="2" t="s">
        <v>10</v>
      </c>
      <c r="P2" s="1"/>
    </row>
    <row r="3" spans="1:16" ht="15.75" x14ac:dyDescent="0.25">
      <c r="A3" s="24" t="s">
        <v>61</v>
      </c>
      <c r="P3" s="1"/>
    </row>
    <row r="4" spans="1:16" ht="15.75" x14ac:dyDescent="0.25">
      <c r="A4" s="2"/>
      <c r="P4" s="1"/>
    </row>
    <row r="5" spans="1:16" ht="15.75" thickBot="1" x14ac:dyDescent="0.3"/>
    <row r="6" spans="1:16" ht="45" x14ac:dyDescent="0.25">
      <c r="A6" s="53" t="s">
        <v>5</v>
      </c>
      <c r="B6" s="63" t="s">
        <v>1</v>
      </c>
      <c r="C6" s="33" t="s">
        <v>6</v>
      </c>
      <c r="D6" s="34" t="s">
        <v>13</v>
      </c>
      <c r="E6" s="33" t="s">
        <v>7</v>
      </c>
      <c r="F6" s="34" t="s">
        <v>14</v>
      </c>
      <c r="G6" s="54" t="s">
        <v>8</v>
      </c>
      <c r="H6" s="54" t="s">
        <v>15</v>
      </c>
      <c r="I6" s="33" t="s">
        <v>9</v>
      </c>
      <c r="J6" s="34" t="s">
        <v>16</v>
      </c>
    </row>
    <row r="7" spans="1:16" x14ac:dyDescent="0.25">
      <c r="A7" s="55" t="s">
        <v>2</v>
      </c>
      <c r="B7" s="64">
        <v>3536</v>
      </c>
      <c r="C7" s="35">
        <v>43</v>
      </c>
      <c r="D7" s="36">
        <f>C7/B7</f>
        <v>1.2160633484162896E-2</v>
      </c>
      <c r="E7" s="35">
        <v>98</v>
      </c>
      <c r="F7" s="36">
        <f>E7/B7</f>
        <v>2.7714932126696831E-2</v>
      </c>
      <c r="G7" s="5">
        <v>350</v>
      </c>
      <c r="H7" s="11">
        <f>G7/B7</f>
        <v>9.8981900452488683E-2</v>
      </c>
      <c r="I7" s="35">
        <v>236</v>
      </c>
      <c r="J7" s="47">
        <f>I7/B7</f>
        <v>6.67420814479638E-2</v>
      </c>
    </row>
    <row r="8" spans="1:16" x14ac:dyDescent="0.25">
      <c r="A8" s="56" t="s">
        <v>31</v>
      </c>
      <c r="B8" s="65">
        <v>1618</v>
      </c>
      <c r="C8" s="37">
        <v>26</v>
      </c>
      <c r="D8" s="38">
        <f t="shared" ref="D8:D22" si="0">C8/B8</f>
        <v>1.6069221260815822E-2</v>
      </c>
      <c r="E8" s="37">
        <v>69</v>
      </c>
      <c r="F8" s="38">
        <f t="shared" ref="F8:F22" si="1">E8/B8</f>
        <v>4.2645241038318911E-2</v>
      </c>
      <c r="G8" s="6">
        <v>175</v>
      </c>
      <c r="H8" s="12">
        <f t="shared" ref="H8:H22" si="2">G8/B8</f>
        <v>0.10815822002472188</v>
      </c>
      <c r="I8" s="37">
        <v>109</v>
      </c>
      <c r="J8" s="48">
        <f t="shared" ref="J8:J22" si="3">I8/B8</f>
        <v>6.7367119901112479E-2</v>
      </c>
    </row>
    <row r="9" spans="1:16" x14ac:dyDescent="0.25">
      <c r="A9" s="57" t="s">
        <v>35</v>
      </c>
      <c r="B9" s="66">
        <v>1294</v>
      </c>
      <c r="C9" s="39">
        <v>17</v>
      </c>
      <c r="D9" s="40">
        <f t="shared" si="0"/>
        <v>1.3137557959814529E-2</v>
      </c>
      <c r="E9" s="39">
        <v>20</v>
      </c>
      <c r="F9" s="40">
        <f t="shared" si="1"/>
        <v>1.5455950540958269E-2</v>
      </c>
      <c r="G9" s="7">
        <v>85</v>
      </c>
      <c r="H9" s="13">
        <f t="shared" si="2"/>
        <v>6.5687789799072638E-2</v>
      </c>
      <c r="I9" s="39">
        <v>103</v>
      </c>
      <c r="J9" s="49">
        <f t="shared" si="3"/>
        <v>7.959814528593509E-2</v>
      </c>
    </row>
    <row r="10" spans="1:16" x14ac:dyDescent="0.25">
      <c r="A10" s="56" t="s">
        <v>36</v>
      </c>
      <c r="B10" s="65">
        <v>137</v>
      </c>
      <c r="C10" s="37"/>
      <c r="D10" s="38">
        <f t="shared" si="0"/>
        <v>0</v>
      </c>
      <c r="E10" s="37"/>
      <c r="F10" s="38">
        <f t="shared" si="1"/>
        <v>0</v>
      </c>
      <c r="G10" s="6">
        <v>15</v>
      </c>
      <c r="H10" s="12">
        <f t="shared" si="2"/>
        <v>0.10948905109489052</v>
      </c>
      <c r="I10" s="37">
        <v>9</v>
      </c>
      <c r="J10" s="48">
        <f t="shared" si="3"/>
        <v>6.569343065693431E-2</v>
      </c>
    </row>
    <row r="11" spans="1:16" x14ac:dyDescent="0.25">
      <c r="A11" s="57" t="s">
        <v>40</v>
      </c>
      <c r="B11" s="66">
        <v>487</v>
      </c>
      <c r="C11" s="39"/>
      <c r="D11" s="40">
        <f t="shared" si="0"/>
        <v>0</v>
      </c>
      <c r="E11" s="39">
        <v>9</v>
      </c>
      <c r="F11" s="40">
        <f t="shared" si="1"/>
        <v>1.8480492813141684E-2</v>
      </c>
      <c r="G11" s="7">
        <v>75</v>
      </c>
      <c r="H11" s="13">
        <f t="shared" si="2"/>
        <v>0.1540041067761807</v>
      </c>
      <c r="I11" s="39">
        <v>15</v>
      </c>
      <c r="J11" s="49">
        <f t="shared" si="3"/>
        <v>3.0800821355236138E-2</v>
      </c>
    </row>
    <row r="12" spans="1:16" x14ac:dyDescent="0.25">
      <c r="A12" s="58" t="s">
        <v>3</v>
      </c>
      <c r="B12" s="67">
        <v>1150</v>
      </c>
      <c r="C12" s="41">
        <v>6</v>
      </c>
      <c r="D12" s="42">
        <f t="shared" si="0"/>
        <v>5.2173913043478265E-3</v>
      </c>
      <c r="E12" s="41">
        <v>43</v>
      </c>
      <c r="F12" s="42">
        <f t="shared" si="1"/>
        <v>3.7391304347826088E-2</v>
      </c>
      <c r="G12" s="8">
        <v>154</v>
      </c>
      <c r="H12" s="14">
        <f t="shared" si="2"/>
        <v>0.13391304347826086</v>
      </c>
      <c r="I12" s="41">
        <v>51</v>
      </c>
      <c r="J12" s="50">
        <f t="shared" si="3"/>
        <v>4.4347826086956518E-2</v>
      </c>
    </row>
    <row r="13" spans="1:16" x14ac:dyDescent="0.25">
      <c r="A13" s="57" t="s">
        <v>29</v>
      </c>
      <c r="B13" s="66">
        <v>1004</v>
      </c>
      <c r="C13" s="39">
        <v>4</v>
      </c>
      <c r="D13" s="40">
        <f t="shared" si="0"/>
        <v>3.9840637450199202E-3</v>
      </c>
      <c r="E13" s="39">
        <v>37</v>
      </c>
      <c r="F13" s="40">
        <f t="shared" si="1"/>
        <v>3.6852589641434265E-2</v>
      </c>
      <c r="G13" s="7">
        <v>135</v>
      </c>
      <c r="H13" s="13">
        <f t="shared" si="2"/>
        <v>0.1344621513944223</v>
      </c>
      <c r="I13" s="39">
        <v>44</v>
      </c>
      <c r="J13" s="49">
        <f t="shared" si="3"/>
        <v>4.3824701195219126E-2</v>
      </c>
    </row>
    <row r="14" spans="1:16" x14ac:dyDescent="0.25">
      <c r="A14" s="56" t="s">
        <v>43</v>
      </c>
      <c r="B14" s="65">
        <v>75</v>
      </c>
      <c r="C14" s="37">
        <v>1</v>
      </c>
      <c r="D14" s="38">
        <f t="shared" si="0"/>
        <v>1.3333333333333334E-2</v>
      </c>
      <c r="E14" s="37">
        <v>5</v>
      </c>
      <c r="F14" s="38">
        <f t="shared" si="1"/>
        <v>6.6666666666666666E-2</v>
      </c>
      <c r="G14" s="6">
        <v>3</v>
      </c>
      <c r="H14" s="12">
        <f t="shared" si="2"/>
        <v>0.04</v>
      </c>
      <c r="I14" s="37"/>
      <c r="J14" s="48">
        <f t="shared" si="3"/>
        <v>0</v>
      </c>
    </row>
    <row r="15" spans="1:16" x14ac:dyDescent="0.25">
      <c r="A15" s="57" t="s">
        <v>45</v>
      </c>
      <c r="B15" s="66">
        <v>35</v>
      </c>
      <c r="C15" s="39"/>
      <c r="D15" s="40">
        <f t="shared" si="0"/>
        <v>0</v>
      </c>
      <c r="E15" s="39"/>
      <c r="F15" s="40">
        <f t="shared" si="1"/>
        <v>0</v>
      </c>
      <c r="G15" s="7">
        <v>6</v>
      </c>
      <c r="H15" s="13">
        <f t="shared" si="2"/>
        <v>0.17142857142857143</v>
      </c>
      <c r="I15" s="39"/>
      <c r="J15" s="49">
        <f t="shared" si="3"/>
        <v>0</v>
      </c>
    </row>
    <row r="16" spans="1:16" x14ac:dyDescent="0.25">
      <c r="A16" s="56" t="s">
        <v>44</v>
      </c>
      <c r="B16" s="65">
        <v>36</v>
      </c>
      <c r="C16" s="37">
        <v>1</v>
      </c>
      <c r="D16" s="38">
        <f t="shared" si="0"/>
        <v>2.7777777777777776E-2</v>
      </c>
      <c r="E16" s="37">
        <v>1</v>
      </c>
      <c r="F16" s="38">
        <f t="shared" si="1"/>
        <v>2.7777777777777776E-2</v>
      </c>
      <c r="G16" s="6">
        <v>10</v>
      </c>
      <c r="H16" s="12">
        <f t="shared" si="2"/>
        <v>0.27777777777777779</v>
      </c>
      <c r="I16" s="37">
        <v>7</v>
      </c>
      <c r="J16" s="48">
        <f t="shared" si="3"/>
        <v>0.19444444444444445</v>
      </c>
    </row>
    <row r="17" spans="1:10" x14ac:dyDescent="0.25">
      <c r="A17" s="55" t="s">
        <v>4</v>
      </c>
      <c r="B17" s="64">
        <v>2377</v>
      </c>
      <c r="C17" s="35">
        <v>12</v>
      </c>
      <c r="D17" s="36">
        <f t="shared" si="0"/>
        <v>5.0483803113167856E-3</v>
      </c>
      <c r="E17" s="35">
        <v>97</v>
      </c>
      <c r="F17" s="36">
        <f t="shared" si="1"/>
        <v>4.0807740849810689E-2</v>
      </c>
      <c r="G17" s="5">
        <v>302</v>
      </c>
      <c r="H17" s="11">
        <f t="shared" si="2"/>
        <v>0.12705090450147244</v>
      </c>
      <c r="I17" s="35">
        <v>109</v>
      </c>
      <c r="J17" s="47">
        <f t="shared" si="3"/>
        <v>4.5856121161127472E-2</v>
      </c>
    </row>
    <row r="18" spans="1:10" x14ac:dyDescent="0.25">
      <c r="A18" s="56" t="s">
        <v>38</v>
      </c>
      <c r="B18" s="65">
        <v>879</v>
      </c>
      <c r="C18" s="37">
        <v>7</v>
      </c>
      <c r="D18" s="38">
        <f t="shared" si="0"/>
        <v>7.9635949943117172E-3</v>
      </c>
      <c r="E18" s="37">
        <v>35</v>
      </c>
      <c r="F18" s="38">
        <f t="shared" si="1"/>
        <v>3.981797497155859E-2</v>
      </c>
      <c r="G18" s="6">
        <v>160</v>
      </c>
      <c r="H18" s="12">
        <f t="shared" si="2"/>
        <v>0.18202502844141069</v>
      </c>
      <c r="I18" s="37">
        <v>43</v>
      </c>
      <c r="J18" s="48">
        <f t="shared" si="3"/>
        <v>4.8919226393629126E-2</v>
      </c>
    </row>
    <row r="19" spans="1:10" x14ac:dyDescent="0.25">
      <c r="A19" s="57" t="s">
        <v>39</v>
      </c>
      <c r="B19" s="66">
        <v>865</v>
      </c>
      <c r="C19" s="39">
        <v>2</v>
      </c>
      <c r="D19" s="40">
        <f t="shared" si="0"/>
        <v>2.3121387283236996E-3</v>
      </c>
      <c r="E19" s="39">
        <v>41</v>
      </c>
      <c r="F19" s="40">
        <f t="shared" si="1"/>
        <v>4.7398843930635835E-2</v>
      </c>
      <c r="G19" s="7">
        <v>85</v>
      </c>
      <c r="H19" s="13">
        <f t="shared" si="2"/>
        <v>9.8265895953757232E-2</v>
      </c>
      <c r="I19" s="39">
        <v>30</v>
      </c>
      <c r="J19" s="49">
        <f t="shared" si="3"/>
        <v>3.4682080924855488E-2</v>
      </c>
    </row>
    <row r="20" spans="1:10" x14ac:dyDescent="0.25">
      <c r="A20" s="56" t="s">
        <v>42</v>
      </c>
      <c r="B20" s="65">
        <v>309</v>
      </c>
      <c r="C20" s="37"/>
      <c r="D20" s="38">
        <f t="shared" si="0"/>
        <v>0</v>
      </c>
      <c r="E20" s="37">
        <v>13</v>
      </c>
      <c r="F20" s="38">
        <f t="shared" si="1"/>
        <v>4.2071197411003236E-2</v>
      </c>
      <c r="G20" s="6">
        <v>25</v>
      </c>
      <c r="H20" s="12">
        <f t="shared" si="2"/>
        <v>8.0906148867313912E-2</v>
      </c>
      <c r="I20" s="37">
        <v>14</v>
      </c>
      <c r="J20" s="48">
        <f t="shared" si="3"/>
        <v>4.5307443365695796E-2</v>
      </c>
    </row>
    <row r="21" spans="1:10" x14ac:dyDescent="0.25">
      <c r="A21" s="59" t="s">
        <v>41</v>
      </c>
      <c r="B21" s="68">
        <v>324</v>
      </c>
      <c r="C21" s="43">
        <v>3</v>
      </c>
      <c r="D21" s="44">
        <f t="shared" si="0"/>
        <v>9.2592592592592587E-3</v>
      </c>
      <c r="E21" s="43">
        <v>8</v>
      </c>
      <c r="F21" s="44">
        <f t="shared" si="1"/>
        <v>2.4691358024691357E-2</v>
      </c>
      <c r="G21" s="26">
        <v>32</v>
      </c>
      <c r="H21" s="25">
        <f t="shared" si="2"/>
        <v>9.8765432098765427E-2</v>
      </c>
      <c r="I21" s="43">
        <v>22</v>
      </c>
      <c r="J21" s="51">
        <f t="shared" si="3"/>
        <v>6.7901234567901231E-2</v>
      </c>
    </row>
    <row r="22" spans="1:10" ht="15.75" thickBot="1" x14ac:dyDescent="0.3">
      <c r="A22" s="62" t="s">
        <v>47</v>
      </c>
      <c r="B22" s="69">
        <v>7063</v>
      </c>
      <c r="C22" s="45">
        <v>61</v>
      </c>
      <c r="D22" s="46">
        <f t="shared" si="0"/>
        <v>8.6365567039501621E-3</v>
      </c>
      <c r="E22" s="45">
        <v>238</v>
      </c>
      <c r="F22" s="46">
        <f t="shared" si="1"/>
        <v>3.3696729435084241E-2</v>
      </c>
      <c r="G22" s="60">
        <v>806</v>
      </c>
      <c r="H22" s="61">
        <f t="shared" si="2"/>
        <v>0.114115814809571</v>
      </c>
      <c r="I22" s="45">
        <v>396</v>
      </c>
      <c r="J22" s="52">
        <f t="shared" si="3"/>
        <v>5.6066827127283024E-2</v>
      </c>
    </row>
    <row r="23" spans="1:10" x14ac:dyDescent="0.25">
      <c r="A23" s="3" t="s">
        <v>12</v>
      </c>
    </row>
    <row r="26" spans="1:10" ht="15.75" thickBot="1" x14ac:dyDescent="0.3"/>
    <row r="27" spans="1:10" ht="45" x14ac:dyDescent="0.25">
      <c r="A27" s="88" t="s">
        <v>19</v>
      </c>
      <c r="B27" s="92" t="s">
        <v>1</v>
      </c>
      <c r="C27" s="77" t="s">
        <v>6</v>
      </c>
      <c r="D27" s="78" t="s">
        <v>13</v>
      </c>
      <c r="E27" s="85" t="s">
        <v>7</v>
      </c>
      <c r="F27" s="84" t="s">
        <v>14</v>
      </c>
      <c r="G27" s="77" t="s">
        <v>8</v>
      </c>
      <c r="H27" s="78" t="s">
        <v>15</v>
      </c>
      <c r="I27" s="85" t="s">
        <v>9</v>
      </c>
      <c r="J27" s="78" t="s">
        <v>16</v>
      </c>
    </row>
    <row r="28" spans="1:10" ht="15.75" x14ac:dyDescent="0.25">
      <c r="A28" s="89" t="s">
        <v>21</v>
      </c>
      <c r="B28" s="93">
        <f>B12</f>
        <v>1150</v>
      </c>
      <c r="C28" s="79">
        <f>C12</f>
        <v>6</v>
      </c>
      <c r="D28" s="80">
        <f>C28/B28</f>
        <v>5.2173913043478265E-3</v>
      </c>
      <c r="E28" s="76">
        <f>E12</f>
        <v>43</v>
      </c>
      <c r="F28" s="83">
        <f>E28/B28</f>
        <v>3.7391304347826088E-2</v>
      </c>
      <c r="G28" s="79">
        <f>G12</f>
        <v>154</v>
      </c>
      <c r="H28" s="80">
        <f>G28/B28</f>
        <v>0.13391304347826086</v>
      </c>
      <c r="I28" s="76">
        <f>I12</f>
        <v>51</v>
      </c>
      <c r="J28" s="80">
        <f>I28/B28</f>
        <v>4.4347826086956518E-2</v>
      </c>
    </row>
    <row r="29" spans="1:10" ht="15.75" x14ac:dyDescent="0.25">
      <c r="A29" s="90" t="s">
        <v>22</v>
      </c>
      <c r="B29" s="93">
        <f>B18+B20+B21</f>
        <v>1512</v>
      </c>
      <c r="C29" s="79">
        <f>C18+C20+C21</f>
        <v>10</v>
      </c>
      <c r="D29" s="80">
        <f>C29/B29</f>
        <v>6.6137566137566134E-3</v>
      </c>
      <c r="E29" s="76">
        <f>E18+E20+E21</f>
        <v>56</v>
      </c>
      <c r="F29" s="83">
        <f>E29/B29</f>
        <v>3.7037037037037035E-2</v>
      </c>
      <c r="G29" s="79">
        <f>G18+G20+G21</f>
        <v>217</v>
      </c>
      <c r="H29" s="80">
        <f>G29/B29</f>
        <v>0.14351851851851852</v>
      </c>
      <c r="I29" s="76">
        <f>I18+I20+I21</f>
        <v>79</v>
      </c>
      <c r="J29" s="80">
        <f>I29/B29</f>
        <v>5.2248677248677246E-2</v>
      </c>
    </row>
    <row r="30" spans="1:10" ht="15.75" x14ac:dyDescent="0.25">
      <c r="A30" s="89" t="s">
        <v>23</v>
      </c>
      <c r="B30" s="93">
        <f>B9</f>
        <v>1294</v>
      </c>
      <c r="C30" s="79">
        <f>C9</f>
        <v>17</v>
      </c>
      <c r="D30" s="80">
        <f>C30/B30</f>
        <v>1.3137557959814529E-2</v>
      </c>
      <c r="E30" s="76">
        <f>E9</f>
        <v>20</v>
      </c>
      <c r="F30" s="83">
        <f>E30/B30</f>
        <v>1.5455950540958269E-2</v>
      </c>
      <c r="G30" s="79">
        <f>G9</f>
        <v>85</v>
      </c>
      <c r="H30" s="80">
        <f>G30/B30</f>
        <v>6.5687789799072638E-2</v>
      </c>
      <c r="I30" s="76">
        <f>I9</f>
        <v>103</v>
      </c>
      <c r="J30" s="80">
        <f>I30/B30</f>
        <v>7.959814528593509E-2</v>
      </c>
    </row>
    <row r="31" spans="1:10" ht="15.75" x14ac:dyDescent="0.25">
      <c r="A31" s="89" t="s">
        <v>24</v>
      </c>
      <c r="B31" s="93">
        <f>B10</f>
        <v>137</v>
      </c>
      <c r="C31" s="79">
        <f>C10</f>
        <v>0</v>
      </c>
      <c r="D31" s="80">
        <f>C31/B31</f>
        <v>0</v>
      </c>
      <c r="E31" s="76">
        <f>E10</f>
        <v>0</v>
      </c>
      <c r="F31" s="83">
        <f>E31/B31</f>
        <v>0</v>
      </c>
      <c r="G31" s="79">
        <f>G10</f>
        <v>15</v>
      </c>
      <c r="H31" s="80">
        <f>G31/B31</f>
        <v>0.10948905109489052</v>
      </c>
      <c r="I31" s="76">
        <f>I10</f>
        <v>9</v>
      </c>
      <c r="J31" s="80">
        <f>I31/B31</f>
        <v>6.569343065693431E-2</v>
      </c>
    </row>
    <row r="32" spans="1:10" ht="15.75" x14ac:dyDescent="0.25">
      <c r="A32" s="90" t="s">
        <v>20</v>
      </c>
      <c r="B32" s="93">
        <f>B8+B11</f>
        <v>2105</v>
      </c>
      <c r="C32" s="79">
        <f t="shared" ref="C32:I32" si="4">C8+C11</f>
        <v>26</v>
      </c>
      <c r="D32" s="80">
        <f t="shared" ref="D32:D34" si="5">C32/B32</f>
        <v>1.2351543942992874E-2</v>
      </c>
      <c r="E32" s="76">
        <f t="shared" si="4"/>
        <v>78</v>
      </c>
      <c r="F32" s="83">
        <f t="shared" ref="F32:F34" si="6">E32/B32</f>
        <v>3.7054631828978619E-2</v>
      </c>
      <c r="G32" s="79">
        <f t="shared" si="4"/>
        <v>250</v>
      </c>
      <c r="H32" s="80">
        <f t="shared" ref="H32:H34" si="7">G32/B32</f>
        <v>0.11876484560570071</v>
      </c>
      <c r="I32" s="76">
        <f t="shared" si="4"/>
        <v>124</v>
      </c>
      <c r="J32" s="80">
        <f t="shared" ref="J32:J34" si="8">I32/B32</f>
        <v>5.8907363420427551E-2</v>
      </c>
    </row>
    <row r="33" spans="1:10" ht="15.75" x14ac:dyDescent="0.25">
      <c r="A33" s="89" t="s">
        <v>25</v>
      </c>
      <c r="B33" s="93">
        <f>B19</f>
        <v>865</v>
      </c>
      <c r="C33" s="79">
        <f>C19</f>
        <v>2</v>
      </c>
      <c r="D33" s="80">
        <f t="shared" si="5"/>
        <v>2.3121387283236996E-3</v>
      </c>
      <c r="E33" s="76">
        <f>E19</f>
        <v>41</v>
      </c>
      <c r="F33" s="83">
        <f t="shared" si="6"/>
        <v>4.7398843930635835E-2</v>
      </c>
      <c r="G33" s="79">
        <f>G19</f>
        <v>85</v>
      </c>
      <c r="H33" s="80">
        <f t="shared" si="7"/>
        <v>9.8265895953757232E-2</v>
      </c>
      <c r="I33" s="76">
        <f>I19</f>
        <v>30</v>
      </c>
      <c r="J33" s="80">
        <f t="shared" si="8"/>
        <v>3.4682080924855488E-2</v>
      </c>
    </row>
    <row r="34" spans="1:10" ht="15.75" thickBot="1" x14ac:dyDescent="0.3">
      <c r="A34" s="91" t="s">
        <v>26</v>
      </c>
      <c r="B34" s="94">
        <f>SUM(B28:B33)</f>
        <v>7063</v>
      </c>
      <c r="C34" s="81">
        <f>SUM(C28:C33)</f>
        <v>61</v>
      </c>
      <c r="D34" s="82">
        <f t="shared" si="5"/>
        <v>8.6365567039501621E-3</v>
      </c>
      <c r="E34" s="86">
        <f>SUM(E28:E33)</f>
        <v>238</v>
      </c>
      <c r="F34" s="87">
        <f t="shared" si="6"/>
        <v>3.3696729435084241E-2</v>
      </c>
      <c r="G34" s="81">
        <f>SUM(G28:G33)</f>
        <v>806</v>
      </c>
      <c r="H34" s="82">
        <f t="shared" si="7"/>
        <v>0.114115814809571</v>
      </c>
      <c r="I34" s="86">
        <f>SUM(I28:I33)</f>
        <v>396</v>
      </c>
      <c r="J34" s="82">
        <f t="shared" si="8"/>
        <v>5.6066827127283024E-2</v>
      </c>
    </row>
    <row r="35" spans="1:10" x14ac:dyDescent="0.25">
      <c r="A35" s="3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zoomScaleNormal="100" workbookViewId="0">
      <selection activeCell="M14" sqref="M14"/>
    </sheetView>
  </sheetViews>
  <sheetFormatPr baseColWidth="10" defaultRowHeight="15" x14ac:dyDescent="0.25"/>
  <cols>
    <col min="1" max="1" width="33.7109375" bestFit="1" customWidth="1"/>
    <col min="2" max="2" width="11.42578125" style="1"/>
    <col min="3" max="3" width="13.42578125" style="1" customWidth="1"/>
    <col min="4" max="4" width="13.85546875" style="1" customWidth="1"/>
    <col min="5" max="5" width="11.42578125" style="1"/>
    <col min="6" max="6" width="13.85546875" style="1" customWidth="1"/>
    <col min="7" max="7" width="11.42578125" style="1"/>
    <col min="8" max="8" width="13.85546875" style="1" customWidth="1"/>
    <col min="9" max="9" width="12.7109375" style="1" customWidth="1"/>
    <col min="10" max="12" width="11.42578125" style="1"/>
  </cols>
  <sheetData>
    <row r="1" spans="1:13" ht="15.75" x14ac:dyDescent="0.25">
      <c r="A1" s="2" t="s">
        <v>17</v>
      </c>
      <c r="M1" s="1"/>
    </row>
    <row r="2" spans="1:13" ht="15.75" x14ac:dyDescent="0.25">
      <c r="A2" s="2" t="s">
        <v>10</v>
      </c>
      <c r="M2" s="1"/>
    </row>
    <row r="3" spans="1:13" ht="15.75" x14ac:dyDescent="0.25">
      <c r="A3" s="24" t="s">
        <v>61</v>
      </c>
      <c r="M3" s="1"/>
    </row>
    <row r="4" spans="1:13" ht="15.75" x14ac:dyDescent="0.25">
      <c r="A4" s="2"/>
      <c r="M4" s="1"/>
    </row>
    <row r="5" spans="1:13" ht="15.75" thickBot="1" x14ac:dyDescent="0.3"/>
    <row r="6" spans="1:13" ht="45" x14ac:dyDescent="0.25">
      <c r="A6" s="74" t="s">
        <v>5</v>
      </c>
      <c r="B6" s="75" t="s">
        <v>1</v>
      </c>
      <c r="C6" s="70" t="s">
        <v>6</v>
      </c>
      <c r="D6" s="71" t="s">
        <v>13</v>
      </c>
      <c r="E6" s="70" t="s">
        <v>7</v>
      </c>
      <c r="F6" s="71" t="s">
        <v>14</v>
      </c>
      <c r="G6" s="73" t="s">
        <v>8</v>
      </c>
      <c r="H6" s="72" t="s">
        <v>15</v>
      </c>
      <c r="I6" s="70" t="s">
        <v>9</v>
      </c>
      <c r="J6" s="71" t="s">
        <v>16</v>
      </c>
    </row>
    <row r="7" spans="1:13" x14ac:dyDescent="0.25">
      <c r="A7" s="55" t="s">
        <v>2</v>
      </c>
      <c r="B7" s="64">
        <v>5413</v>
      </c>
      <c r="C7" s="35">
        <v>95</v>
      </c>
      <c r="D7" s="36">
        <f>C7/B7</f>
        <v>1.7550341769813411E-2</v>
      </c>
      <c r="E7" s="35">
        <v>181</v>
      </c>
      <c r="F7" s="36">
        <f>E7/B7</f>
        <v>3.3438019582486607E-2</v>
      </c>
      <c r="G7" s="5">
        <v>522</v>
      </c>
      <c r="H7" s="11">
        <f>G7/B7</f>
        <v>9.6434509514132641E-2</v>
      </c>
      <c r="I7" s="35">
        <v>343</v>
      </c>
      <c r="J7" s="47">
        <f>I7/B7</f>
        <v>6.336597081101053E-2</v>
      </c>
    </row>
    <row r="8" spans="1:13" x14ac:dyDescent="0.25">
      <c r="A8" s="56" t="s">
        <v>31</v>
      </c>
      <c r="B8" s="65">
        <v>2575</v>
      </c>
      <c r="C8" s="37">
        <v>65</v>
      </c>
      <c r="D8" s="38">
        <f t="shared" ref="D8:D22" si="0">C8/B8</f>
        <v>2.524271844660194E-2</v>
      </c>
      <c r="E8" s="37">
        <v>85</v>
      </c>
      <c r="F8" s="38">
        <f t="shared" ref="F8:F22" si="1">E8/B8</f>
        <v>3.3009708737864081E-2</v>
      </c>
      <c r="G8" s="6">
        <v>244</v>
      </c>
      <c r="H8" s="12">
        <f t="shared" ref="H8:H22" si="2">G8/B8</f>
        <v>9.4757281553398062E-2</v>
      </c>
      <c r="I8" s="37">
        <v>138</v>
      </c>
      <c r="J8" s="48">
        <f t="shared" ref="J8:J22" si="3">I8/B8</f>
        <v>5.3592233009708737E-2</v>
      </c>
    </row>
    <row r="9" spans="1:13" x14ac:dyDescent="0.25">
      <c r="A9" s="57" t="s">
        <v>35</v>
      </c>
      <c r="B9" s="66">
        <v>1868</v>
      </c>
      <c r="C9" s="39">
        <v>26</v>
      </c>
      <c r="D9" s="40">
        <f t="shared" si="0"/>
        <v>1.3918629550321198E-2</v>
      </c>
      <c r="E9" s="39">
        <v>67</v>
      </c>
      <c r="F9" s="40">
        <f t="shared" si="1"/>
        <v>3.5867237687366167E-2</v>
      </c>
      <c r="G9" s="7">
        <v>143</v>
      </c>
      <c r="H9" s="13">
        <f t="shared" si="2"/>
        <v>7.655246252676659E-2</v>
      </c>
      <c r="I9" s="39">
        <v>160</v>
      </c>
      <c r="J9" s="49">
        <f t="shared" si="3"/>
        <v>8.5653104925053528E-2</v>
      </c>
    </row>
    <row r="10" spans="1:13" x14ac:dyDescent="0.25">
      <c r="A10" s="56" t="s">
        <v>36</v>
      </c>
      <c r="B10" s="65">
        <v>234</v>
      </c>
      <c r="C10" s="37">
        <v>1</v>
      </c>
      <c r="D10" s="38">
        <f t="shared" si="0"/>
        <v>4.2735042735042739E-3</v>
      </c>
      <c r="E10" s="37">
        <v>3</v>
      </c>
      <c r="F10" s="38">
        <f t="shared" si="1"/>
        <v>1.282051282051282E-2</v>
      </c>
      <c r="G10" s="6">
        <v>22</v>
      </c>
      <c r="H10" s="12">
        <f t="shared" si="2"/>
        <v>9.4017094017094016E-2</v>
      </c>
      <c r="I10" s="37">
        <v>16</v>
      </c>
      <c r="J10" s="48">
        <f t="shared" si="3"/>
        <v>6.8376068376068383E-2</v>
      </c>
    </row>
    <row r="11" spans="1:13" x14ac:dyDescent="0.25">
      <c r="A11" s="57" t="s">
        <v>40</v>
      </c>
      <c r="B11" s="66">
        <v>736</v>
      </c>
      <c r="C11" s="39">
        <v>3</v>
      </c>
      <c r="D11" s="40">
        <f t="shared" si="0"/>
        <v>4.076086956521739E-3</v>
      </c>
      <c r="E11" s="39">
        <v>26</v>
      </c>
      <c r="F11" s="40">
        <f t="shared" si="1"/>
        <v>3.5326086956521736E-2</v>
      </c>
      <c r="G11" s="7">
        <v>113</v>
      </c>
      <c r="H11" s="13">
        <f t="shared" si="2"/>
        <v>0.15353260869565216</v>
      </c>
      <c r="I11" s="39">
        <v>29</v>
      </c>
      <c r="J11" s="49">
        <f t="shared" si="3"/>
        <v>3.940217391304348E-2</v>
      </c>
    </row>
    <row r="12" spans="1:13" x14ac:dyDescent="0.25">
      <c r="A12" s="58" t="s">
        <v>3</v>
      </c>
      <c r="B12" s="67">
        <v>1729</v>
      </c>
      <c r="C12" s="41">
        <v>8</v>
      </c>
      <c r="D12" s="42">
        <f t="shared" si="0"/>
        <v>4.6269519953730477E-3</v>
      </c>
      <c r="E12" s="41">
        <v>63</v>
      </c>
      <c r="F12" s="42">
        <f t="shared" si="1"/>
        <v>3.643724696356275E-2</v>
      </c>
      <c r="G12" s="8">
        <v>255</v>
      </c>
      <c r="H12" s="14">
        <f t="shared" si="2"/>
        <v>0.1474840948525159</v>
      </c>
      <c r="I12" s="41">
        <v>61</v>
      </c>
      <c r="J12" s="50">
        <f t="shared" si="3"/>
        <v>3.5280508964719494E-2</v>
      </c>
    </row>
    <row r="13" spans="1:13" x14ac:dyDescent="0.25">
      <c r="A13" s="57" t="s">
        <v>29</v>
      </c>
      <c r="B13" s="66">
        <v>1473</v>
      </c>
      <c r="C13" s="39">
        <v>6</v>
      </c>
      <c r="D13" s="40">
        <f t="shared" si="0"/>
        <v>4.0733197556008143E-3</v>
      </c>
      <c r="E13" s="39">
        <v>55</v>
      </c>
      <c r="F13" s="40">
        <f t="shared" si="1"/>
        <v>3.7338764426340799E-2</v>
      </c>
      <c r="G13" s="7">
        <v>210</v>
      </c>
      <c r="H13" s="13">
        <f t="shared" si="2"/>
        <v>0.1425661914460285</v>
      </c>
      <c r="I13" s="39">
        <v>53</v>
      </c>
      <c r="J13" s="49">
        <f t="shared" si="3"/>
        <v>3.5980991174473863E-2</v>
      </c>
    </row>
    <row r="14" spans="1:13" x14ac:dyDescent="0.25">
      <c r="A14" s="56" t="s">
        <v>43</v>
      </c>
      <c r="B14" s="65">
        <v>155</v>
      </c>
      <c r="C14" s="37">
        <v>1</v>
      </c>
      <c r="D14" s="38">
        <f t="shared" si="0"/>
        <v>6.4516129032258064E-3</v>
      </c>
      <c r="E14" s="37">
        <v>7</v>
      </c>
      <c r="F14" s="38">
        <f t="shared" si="1"/>
        <v>4.5161290322580643E-2</v>
      </c>
      <c r="G14" s="6">
        <v>28</v>
      </c>
      <c r="H14" s="12">
        <f t="shared" si="2"/>
        <v>0.18064516129032257</v>
      </c>
      <c r="I14" s="37">
        <v>1</v>
      </c>
      <c r="J14" s="48">
        <f t="shared" si="3"/>
        <v>6.4516129032258064E-3</v>
      </c>
    </row>
    <row r="15" spans="1:13" x14ac:dyDescent="0.25">
      <c r="A15" s="57" t="s">
        <v>45</v>
      </c>
      <c r="B15" s="66">
        <v>50</v>
      </c>
      <c r="C15" s="39"/>
      <c r="D15" s="40">
        <f t="shared" si="0"/>
        <v>0</v>
      </c>
      <c r="E15" s="39"/>
      <c r="F15" s="40">
        <f t="shared" si="1"/>
        <v>0</v>
      </c>
      <c r="G15" s="7">
        <v>6</v>
      </c>
      <c r="H15" s="13">
        <f t="shared" si="2"/>
        <v>0.12</v>
      </c>
      <c r="I15" s="39"/>
      <c r="J15" s="49">
        <f t="shared" si="3"/>
        <v>0</v>
      </c>
    </row>
    <row r="16" spans="1:13" x14ac:dyDescent="0.25">
      <c r="A16" s="56" t="s">
        <v>44</v>
      </c>
      <c r="B16" s="65">
        <v>51</v>
      </c>
      <c r="C16" s="37">
        <v>1</v>
      </c>
      <c r="D16" s="38">
        <f t="shared" si="0"/>
        <v>1.9607843137254902E-2</v>
      </c>
      <c r="E16" s="37">
        <v>1</v>
      </c>
      <c r="F16" s="38">
        <f t="shared" si="1"/>
        <v>1.9607843137254902E-2</v>
      </c>
      <c r="G16" s="6">
        <v>11</v>
      </c>
      <c r="H16" s="12">
        <f t="shared" si="2"/>
        <v>0.21568627450980393</v>
      </c>
      <c r="I16" s="37">
        <v>7</v>
      </c>
      <c r="J16" s="48">
        <f t="shared" si="3"/>
        <v>0.13725490196078433</v>
      </c>
    </row>
    <row r="17" spans="1:10" x14ac:dyDescent="0.25">
      <c r="A17" s="55" t="s">
        <v>4</v>
      </c>
      <c r="B17" s="64">
        <v>3345</v>
      </c>
      <c r="C17" s="35">
        <v>19</v>
      </c>
      <c r="D17" s="36">
        <f t="shared" si="0"/>
        <v>5.6801195814648727E-3</v>
      </c>
      <c r="E17" s="35">
        <v>154</v>
      </c>
      <c r="F17" s="36">
        <f t="shared" si="1"/>
        <v>4.6038863976083706E-2</v>
      </c>
      <c r="G17" s="5">
        <v>401</v>
      </c>
      <c r="H17" s="11">
        <f t="shared" si="2"/>
        <v>0.11988041853512706</v>
      </c>
      <c r="I17" s="35">
        <v>133</v>
      </c>
      <c r="J17" s="47">
        <f t="shared" si="3"/>
        <v>3.9760837070254108E-2</v>
      </c>
    </row>
    <row r="18" spans="1:10" x14ac:dyDescent="0.25">
      <c r="A18" s="56" t="s">
        <v>38</v>
      </c>
      <c r="B18" s="65">
        <v>1246</v>
      </c>
      <c r="C18" s="37">
        <v>8</v>
      </c>
      <c r="D18" s="38">
        <f t="shared" si="0"/>
        <v>6.420545746388443E-3</v>
      </c>
      <c r="E18" s="37">
        <v>60</v>
      </c>
      <c r="F18" s="38">
        <f t="shared" si="1"/>
        <v>4.8154093097913325E-2</v>
      </c>
      <c r="G18" s="6">
        <v>194</v>
      </c>
      <c r="H18" s="12">
        <f t="shared" si="2"/>
        <v>0.15569823434991975</v>
      </c>
      <c r="I18" s="37">
        <v>51</v>
      </c>
      <c r="J18" s="48">
        <f t="shared" si="3"/>
        <v>4.0930979133226325E-2</v>
      </c>
    </row>
    <row r="19" spans="1:10" x14ac:dyDescent="0.25">
      <c r="A19" s="57" t="s">
        <v>39</v>
      </c>
      <c r="B19" s="66">
        <v>1170</v>
      </c>
      <c r="C19" s="39">
        <v>3</v>
      </c>
      <c r="D19" s="40">
        <f t="shared" si="0"/>
        <v>2.5641025641025641E-3</v>
      </c>
      <c r="E19" s="39">
        <v>61</v>
      </c>
      <c r="F19" s="40">
        <f t="shared" si="1"/>
        <v>5.2136752136752139E-2</v>
      </c>
      <c r="G19" s="7">
        <v>124</v>
      </c>
      <c r="H19" s="13">
        <f t="shared" si="2"/>
        <v>0.10598290598290598</v>
      </c>
      <c r="I19" s="39">
        <v>40</v>
      </c>
      <c r="J19" s="49">
        <f t="shared" si="3"/>
        <v>3.4188034188034191E-2</v>
      </c>
    </row>
    <row r="20" spans="1:10" x14ac:dyDescent="0.25">
      <c r="A20" s="56" t="s">
        <v>42</v>
      </c>
      <c r="B20" s="65">
        <v>408</v>
      </c>
      <c r="C20" s="37">
        <v>2</v>
      </c>
      <c r="D20" s="38">
        <f t="shared" si="0"/>
        <v>4.9019607843137254E-3</v>
      </c>
      <c r="E20" s="37">
        <v>17</v>
      </c>
      <c r="F20" s="38">
        <f t="shared" si="1"/>
        <v>4.1666666666666664E-2</v>
      </c>
      <c r="G20" s="6">
        <v>29</v>
      </c>
      <c r="H20" s="12">
        <f t="shared" si="2"/>
        <v>7.1078431372549017E-2</v>
      </c>
      <c r="I20" s="37">
        <v>14</v>
      </c>
      <c r="J20" s="48">
        <f t="shared" si="3"/>
        <v>3.4313725490196081E-2</v>
      </c>
    </row>
    <row r="21" spans="1:10" x14ac:dyDescent="0.25">
      <c r="A21" s="57" t="s">
        <v>41</v>
      </c>
      <c r="B21" s="68">
        <v>521</v>
      </c>
      <c r="C21" s="43">
        <v>6</v>
      </c>
      <c r="D21" s="44">
        <f t="shared" si="0"/>
        <v>1.1516314779270634E-2</v>
      </c>
      <c r="E21" s="43">
        <v>16</v>
      </c>
      <c r="F21" s="44">
        <f t="shared" si="1"/>
        <v>3.0710172744721688E-2</v>
      </c>
      <c r="G21" s="26">
        <v>54</v>
      </c>
      <c r="H21" s="25">
        <f t="shared" si="2"/>
        <v>0.1036468330134357</v>
      </c>
      <c r="I21" s="43">
        <v>28</v>
      </c>
      <c r="J21" s="51">
        <f t="shared" si="3"/>
        <v>5.3742802303262956E-2</v>
      </c>
    </row>
    <row r="22" spans="1:10" ht="15.75" thickBot="1" x14ac:dyDescent="0.3">
      <c r="A22" s="62" t="s">
        <v>47</v>
      </c>
      <c r="B22" s="69">
        <v>10487</v>
      </c>
      <c r="C22" s="45">
        <v>122</v>
      </c>
      <c r="D22" s="46">
        <f t="shared" si="0"/>
        <v>1.163345093925813E-2</v>
      </c>
      <c r="E22" s="45">
        <v>398</v>
      </c>
      <c r="F22" s="46">
        <f t="shared" si="1"/>
        <v>3.795174978544865E-2</v>
      </c>
      <c r="G22" s="60">
        <v>1178</v>
      </c>
      <c r="H22" s="61">
        <f t="shared" si="2"/>
        <v>0.11232955087250882</v>
      </c>
      <c r="I22" s="45">
        <v>537</v>
      </c>
      <c r="J22" s="52">
        <f t="shared" si="3"/>
        <v>5.1206255363783731E-2</v>
      </c>
    </row>
    <row r="23" spans="1:10" x14ac:dyDescent="0.25">
      <c r="A23" s="16" t="s">
        <v>18</v>
      </c>
    </row>
    <row r="27" spans="1:10" ht="45" x14ac:dyDescent="0.25">
      <c r="A27" s="17" t="s">
        <v>19</v>
      </c>
      <c r="B27" s="18" t="s">
        <v>1</v>
      </c>
      <c r="C27" s="18" t="s">
        <v>6</v>
      </c>
      <c r="D27" s="18" t="s">
        <v>13</v>
      </c>
      <c r="E27" s="18" t="s">
        <v>7</v>
      </c>
      <c r="F27" s="18" t="s">
        <v>14</v>
      </c>
      <c r="G27" s="18" t="s">
        <v>8</v>
      </c>
      <c r="H27" s="18" t="s">
        <v>15</v>
      </c>
      <c r="I27" s="18" t="s">
        <v>9</v>
      </c>
      <c r="J27" s="18" t="s">
        <v>16</v>
      </c>
    </row>
    <row r="28" spans="1:10" ht="15.75" x14ac:dyDescent="0.25">
      <c r="A28" s="20" t="s">
        <v>21</v>
      </c>
      <c r="B28" s="4">
        <f>B12</f>
        <v>1729</v>
      </c>
      <c r="C28" s="4">
        <f>C12</f>
        <v>8</v>
      </c>
      <c r="D28" s="15">
        <f>C28/B28</f>
        <v>4.6269519953730477E-3</v>
      </c>
      <c r="E28" s="4">
        <f>E12</f>
        <v>63</v>
      </c>
      <c r="F28" s="15">
        <f>E28/B28</f>
        <v>3.643724696356275E-2</v>
      </c>
      <c r="G28" s="4">
        <f>G12</f>
        <v>255</v>
      </c>
      <c r="H28" s="15">
        <f>G28/B28</f>
        <v>0.1474840948525159</v>
      </c>
      <c r="I28" s="4">
        <f>I12</f>
        <v>61</v>
      </c>
      <c r="J28" s="15">
        <f>I28/B28</f>
        <v>3.5280508964719494E-2</v>
      </c>
    </row>
    <row r="29" spans="1:10" ht="15.75" x14ac:dyDescent="0.25">
      <c r="A29" s="19" t="s">
        <v>22</v>
      </c>
      <c r="B29" s="4">
        <f>B18+B20+B21</f>
        <v>2175</v>
      </c>
      <c r="C29" s="4">
        <f>C18+C20+C21</f>
        <v>16</v>
      </c>
      <c r="D29" s="15">
        <f>C29/B29</f>
        <v>7.3563218390804595E-3</v>
      </c>
      <c r="E29" s="4">
        <f>E18+E20+E21</f>
        <v>93</v>
      </c>
      <c r="F29" s="15">
        <f>E29/B29</f>
        <v>4.275862068965517E-2</v>
      </c>
      <c r="G29" s="4">
        <f>G18+G20+G21</f>
        <v>277</v>
      </c>
      <c r="H29" s="15">
        <f>G29/B29</f>
        <v>0.12735632183908047</v>
      </c>
      <c r="I29" s="4">
        <f>I18+I20+I21</f>
        <v>93</v>
      </c>
      <c r="J29" s="15">
        <f>I29/B29</f>
        <v>4.275862068965517E-2</v>
      </c>
    </row>
    <row r="30" spans="1:10" ht="15.75" x14ac:dyDescent="0.25">
      <c r="A30" s="20" t="s">
        <v>23</v>
      </c>
      <c r="B30" s="4">
        <f>B9</f>
        <v>1868</v>
      </c>
      <c r="C30" s="4">
        <f>C9</f>
        <v>26</v>
      </c>
      <c r="D30" s="15">
        <f>C30/B30</f>
        <v>1.3918629550321198E-2</v>
      </c>
      <c r="E30" s="4">
        <f>E9</f>
        <v>67</v>
      </c>
      <c r="F30" s="15">
        <f>E30/B30</f>
        <v>3.5867237687366167E-2</v>
      </c>
      <c r="G30" s="4">
        <f>G9</f>
        <v>143</v>
      </c>
      <c r="H30" s="15">
        <f>G30/B30</f>
        <v>7.655246252676659E-2</v>
      </c>
      <c r="I30" s="4">
        <f>I9</f>
        <v>160</v>
      </c>
      <c r="J30" s="15">
        <f>I30/B30</f>
        <v>8.5653104925053528E-2</v>
      </c>
    </row>
    <row r="31" spans="1:10" ht="15.75" x14ac:dyDescent="0.25">
      <c r="A31" s="20" t="s">
        <v>24</v>
      </c>
      <c r="B31" s="4">
        <f>B10</f>
        <v>234</v>
      </c>
      <c r="C31" s="4">
        <f>C10</f>
        <v>1</v>
      </c>
      <c r="D31" s="15">
        <f>C31/B31</f>
        <v>4.2735042735042739E-3</v>
      </c>
      <c r="E31" s="4">
        <f>E10</f>
        <v>3</v>
      </c>
      <c r="F31" s="15">
        <f>E31/B31</f>
        <v>1.282051282051282E-2</v>
      </c>
      <c r="G31" s="4">
        <f>G10</f>
        <v>22</v>
      </c>
      <c r="H31" s="15">
        <f>G31/B31</f>
        <v>9.4017094017094016E-2</v>
      </c>
      <c r="I31" s="4">
        <f>I10</f>
        <v>16</v>
      </c>
      <c r="J31" s="15">
        <f>I31/B31</f>
        <v>6.8376068376068383E-2</v>
      </c>
    </row>
    <row r="32" spans="1:10" ht="15.75" x14ac:dyDescent="0.25">
      <c r="A32" s="19" t="s">
        <v>20</v>
      </c>
      <c r="B32" s="4">
        <f>B8+B11</f>
        <v>3311</v>
      </c>
      <c r="C32" s="4">
        <f t="shared" ref="C32:I32" si="4">C8+C11</f>
        <v>68</v>
      </c>
      <c r="D32" s="15">
        <f t="shared" ref="D32:D34" si="5">C32/B32</f>
        <v>2.0537601932950771E-2</v>
      </c>
      <c r="E32" s="4">
        <f t="shared" si="4"/>
        <v>111</v>
      </c>
      <c r="F32" s="15">
        <f t="shared" ref="F32:F34" si="6">E32/B32</f>
        <v>3.3524614919963759E-2</v>
      </c>
      <c r="G32" s="4">
        <f t="shared" si="4"/>
        <v>357</v>
      </c>
      <c r="H32" s="15">
        <f t="shared" ref="H32:H34" si="7">G32/B32</f>
        <v>0.10782241014799154</v>
      </c>
      <c r="I32" s="4">
        <f t="shared" si="4"/>
        <v>167</v>
      </c>
      <c r="J32" s="15">
        <f t="shared" ref="J32:J34" si="8">I32/B32</f>
        <v>5.0437934158864391E-2</v>
      </c>
    </row>
    <row r="33" spans="1:10" ht="15.75" x14ac:dyDescent="0.25">
      <c r="A33" s="20" t="s">
        <v>25</v>
      </c>
      <c r="B33" s="4">
        <f>B19</f>
        <v>1170</v>
      </c>
      <c r="C33" s="4">
        <f>C19</f>
        <v>3</v>
      </c>
      <c r="D33" s="15">
        <f t="shared" si="5"/>
        <v>2.5641025641025641E-3</v>
      </c>
      <c r="E33" s="4">
        <f>E19</f>
        <v>61</v>
      </c>
      <c r="F33" s="15">
        <f t="shared" si="6"/>
        <v>5.2136752136752139E-2</v>
      </c>
      <c r="G33" s="4">
        <f>G19</f>
        <v>124</v>
      </c>
      <c r="H33" s="15">
        <f t="shared" si="7"/>
        <v>0.10598290598290598</v>
      </c>
      <c r="I33" s="4">
        <f>I19</f>
        <v>40</v>
      </c>
      <c r="J33" s="15">
        <f t="shared" si="8"/>
        <v>3.4188034188034191E-2</v>
      </c>
    </row>
    <row r="34" spans="1:10" x14ac:dyDescent="0.25">
      <c r="A34" s="21" t="s">
        <v>26</v>
      </c>
      <c r="B34" s="22">
        <f>SUM(B28:B33)</f>
        <v>10487</v>
      </c>
      <c r="C34" s="22">
        <f>SUM(C28:C33)</f>
        <v>122</v>
      </c>
      <c r="D34" s="23">
        <f t="shared" si="5"/>
        <v>1.163345093925813E-2</v>
      </c>
      <c r="E34" s="22">
        <f>SUM(E28:E33)</f>
        <v>398</v>
      </c>
      <c r="F34" s="23">
        <f t="shared" si="6"/>
        <v>3.795174978544865E-2</v>
      </c>
      <c r="G34" s="22">
        <f>SUM(G28:G33)</f>
        <v>1178</v>
      </c>
      <c r="H34" s="23">
        <f t="shared" si="7"/>
        <v>0.11232955087250882</v>
      </c>
      <c r="I34" s="22">
        <f>SUM(I28:I33)</f>
        <v>537</v>
      </c>
      <c r="J34" s="23">
        <f t="shared" si="8"/>
        <v>5.1206255363783731E-2</v>
      </c>
    </row>
    <row r="35" spans="1:10" x14ac:dyDescent="0.25">
      <c r="A35" s="3" t="s">
        <v>12</v>
      </c>
    </row>
  </sheetData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4"/>
  <sheetViews>
    <sheetView workbookViewId="0">
      <selection activeCell="M37" sqref="M37"/>
    </sheetView>
  </sheetViews>
  <sheetFormatPr baseColWidth="10" defaultRowHeight="15" x14ac:dyDescent="0.25"/>
  <cols>
    <col min="1" max="1" width="20.85546875" bestFit="1" customWidth="1"/>
    <col min="2" max="14" width="11.42578125" style="1"/>
  </cols>
  <sheetData>
    <row r="1" spans="1:9" ht="15.75" x14ac:dyDescent="0.25">
      <c r="A1" s="2" t="s">
        <v>48</v>
      </c>
    </row>
    <row r="2" spans="1:9" ht="15.75" x14ac:dyDescent="0.25">
      <c r="A2" s="24" t="s">
        <v>61</v>
      </c>
    </row>
    <row r="5" spans="1:9" x14ac:dyDescent="0.25">
      <c r="A5" s="98" t="s">
        <v>27</v>
      </c>
      <c r="B5" s="99" t="s">
        <v>30</v>
      </c>
      <c r="C5" s="99" t="s">
        <v>34</v>
      </c>
      <c r="D5" s="99" t="s">
        <v>49</v>
      </c>
      <c r="E5" s="99" t="s">
        <v>50</v>
      </c>
      <c r="F5" s="99" t="s">
        <v>33</v>
      </c>
      <c r="G5" s="99" t="s">
        <v>32</v>
      </c>
      <c r="H5" s="99" t="s">
        <v>51</v>
      </c>
      <c r="I5" s="98" t="s">
        <v>0</v>
      </c>
    </row>
    <row r="6" spans="1:9" x14ac:dyDescent="0.25">
      <c r="A6" s="27" t="s">
        <v>46</v>
      </c>
      <c r="B6" s="100">
        <v>827</v>
      </c>
      <c r="C6" s="101">
        <v>2508</v>
      </c>
      <c r="D6" s="101">
        <v>522</v>
      </c>
      <c r="E6" s="100">
        <v>190</v>
      </c>
      <c r="F6" s="101">
        <v>7</v>
      </c>
      <c r="G6" s="100">
        <v>2</v>
      </c>
      <c r="H6" s="100">
        <v>1</v>
      </c>
      <c r="I6" s="101">
        <v>4057</v>
      </c>
    </row>
    <row r="7" spans="1:9" x14ac:dyDescent="0.25">
      <c r="A7" s="28" t="s">
        <v>31</v>
      </c>
      <c r="B7" s="102">
        <v>700</v>
      </c>
      <c r="C7" s="103">
        <v>1757</v>
      </c>
      <c r="D7" s="103">
        <v>168</v>
      </c>
      <c r="E7" s="102">
        <v>9</v>
      </c>
      <c r="F7" s="103">
        <v>1</v>
      </c>
      <c r="G7" s="102"/>
      <c r="H7" s="102">
        <v>1</v>
      </c>
      <c r="I7" s="103">
        <v>2636</v>
      </c>
    </row>
    <row r="8" spans="1:9" x14ac:dyDescent="0.25">
      <c r="A8" s="29" t="s">
        <v>35</v>
      </c>
      <c r="B8" s="104">
        <v>75</v>
      </c>
      <c r="C8" s="105">
        <v>526</v>
      </c>
      <c r="D8" s="105">
        <v>321</v>
      </c>
      <c r="E8" s="104">
        <v>144</v>
      </c>
      <c r="F8" s="105">
        <v>4</v>
      </c>
      <c r="G8" s="104">
        <v>2</v>
      </c>
      <c r="H8" s="104"/>
      <c r="I8" s="105">
        <v>1072</v>
      </c>
    </row>
    <row r="9" spans="1:9" x14ac:dyDescent="0.25">
      <c r="A9" s="28" t="s">
        <v>36</v>
      </c>
      <c r="B9" s="102">
        <v>17</v>
      </c>
      <c r="C9" s="103">
        <v>53</v>
      </c>
      <c r="D9" s="103">
        <v>32</v>
      </c>
      <c r="E9" s="102">
        <v>23</v>
      </c>
      <c r="F9" s="103">
        <v>1</v>
      </c>
      <c r="G9" s="102"/>
      <c r="H9" s="102"/>
      <c r="I9" s="103">
        <v>126</v>
      </c>
    </row>
    <row r="10" spans="1:9" x14ac:dyDescent="0.25">
      <c r="A10" s="29" t="s">
        <v>40</v>
      </c>
      <c r="B10" s="104">
        <v>35</v>
      </c>
      <c r="C10" s="105">
        <v>172</v>
      </c>
      <c r="D10" s="105">
        <v>1</v>
      </c>
      <c r="E10" s="104">
        <v>14</v>
      </c>
      <c r="F10" s="105">
        <v>1</v>
      </c>
      <c r="G10" s="104"/>
      <c r="H10" s="104"/>
      <c r="I10" s="105">
        <v>223</v>
      </c>
    </row>
    <row r="11" spans="1:9" x14ac:dyDescent="0.25">
      <c r="A11" s="30" t="s">
        <v>28</v>
      </c>
      <c r="B11" s="106">
        <v>207</v>
      </c>
      <c r="C11" s="107">
        <v>630</v>
      </c>
      <c r="D11" s="107">
        <v>96</v>
      </c>
      <c r="E11" s="106">
        <v>20</v>
      </c>
      <c r="F11" s="107">
        <v>18</v>
      </c>
      <c r="G11" s="106">
        <v>78</v>
      </c>
      <c r="H11" s="106">
        <v>30</v>
      </c>
      <c r="I11" s="107">
        <v>1079</v>
      </c>
    </row>
    <row r="12" spans="1:9" x14ac:dyDescent="0.25">
      <c r="A12" s="29" t="s">
        <v>29</v>
      </c>
      <c r="B12" s="104">
        <v>174</v>
      </c>
      <c r="C12" s="105">
        <v>553</v>
      </c>
      <c r="D12" s="105">
        <v>87</v>
      </c>
      <c r="E12" s="104">
        <v>3</v>
      </c>
      <c r="F12" s="105">
        <v>6</v>
      </c>
      <c r="G12" s="104">
        <v>53</v>
      </c>
      <c r="H12" s="104">
        <v>6</v>
      </c>
      <c r="I12" s="105">
        <v>882</v>
      </c>
    </row>
    <row r="13" spans="1:9" x14ac:dyDescent="0.25">
      <c r="A13" s="28" t="s">
        <v>43</v>
      </c>
      <c r="B13" s="102">
        <v>23</v>
      </c>
      <c r="C13" s="103">
        <v>49</v>
      </c>
      <c r="D13" s="103">
        <v>6</v>
      </c>
      <c r="E13" s="102">
        <v>5</v>
      </c>
      <c r="F13" s="103">
        <v>6</v>
      </c>
      <c r="G13" s="102">
        <v>4</v>
      </c>
      <c r="H13" s="102"/>
      <c r="I13" s="103">
        <v>93</v>
      </c>
    </row>
    <row r="14" spans="1:9" x14ac:dyDescent="0.25">
      <c r="A14" s="29" t="s">
        <v>45</v>
      </c>
      <c r="B14" s="104">
        <v>5</v>
      </c>
      <c r="C14" s="105">
        <v>10</v>
      </c>
      <c r="D14" s="105">
        <v>3</v>
      </c>
      <c r="E14" s="104">
        <v>10</v>
      </c>
      <c r="F14" s="105">
        <v>2</v>
      </c>
      <c r="G14" s="104">
        <v>20</v>
      </c>
      <c r="H14" s="104">
        <v>16</v>
      </c>
      <c r="I14" s="105">
        <v>66</v>
      </c>
    </row>
    <row r="15" spans="1:9" x14ac:dyDescent="0.25">
      <c r="A15" s="28" t="s">
        <v>44</v>
      </c>
      <c r="B15" s="102">
        <v>5</v>
      </c>
      <c r="C15" s="103">
        <v>18</v>
      </c>
      <c r="D15" s="103"/>
      <c r="E15" s="102">
        <v>2</v>
      </c>
      <c r="F15" s="103">
        <v>4</v>
      </c>
      <c r="G15" s="102">
        <v>1</v>
      </c>
      <c r="H15" s="102">
        <v>8</v>
      </c>
      <c r="I15" s="103">
        <v>38</v>
      </c>
    </row>
    <row r="16" spans="1:9" x14ac:dyDescent="0.25">
      <c r="A16" s="27" t="s">
        <v>37</v>
      </c>
      <c r="B16" s="100">
        <v>488</v>
      </c>
      <c r="C16" s="101">
        <v>952</v>
      </c>
      <c r="D16" s="101">
        <v>312</v>
      </c>
      <c r="E16" s="100">
        <v>199</v>
      </c>
      <c r="F16" s="101">
        <v>54</v>
      </c>
      <c r="G16" s="100">
        <v>91</v>
      </c>
      <c r="H16" s="100">
        <v>18</v>
      </c>
      <c r="I16" s="101">
        <v>2114</v>
      </c>
    </row>
    <row r="17" spans="1:11" x14ac:dyDescent="0.25">
      <c r="A17" s="28" t="s">
        <v>38</v>
      </c>
      <c r="B17" s="102">
        <v>232</v>
      </c>
      <c r="C17" s="103">
        <v>259</v>
      </c>
      <c r="D17" s="103">
        <v>111</v>
      </c>
      <c r="E17" s="102">
        <v>90</v>
      </c>
      <c r="F17" s="103">
        <v>32</v>
      </c>
      <c r="G17" s="102">
        <v>59</v>
      </c>
      <c r="H17" s="102">
        <v>7</v>
      </c>
      <c r="I17" s="103">
        <v>790</v>
      </c>
    </row>
    <row r="18" spans="1:11" x14ac:dyDescent="0.25">
      <c r="A18" s="29" t="s">
        <v>39</v>
      </c>
      <c r="B18" s="104">
        <v>102</v>
      </c>
      <c r="C18" s="105">
        <v>481</v>
      </c>
      <c r="D18" s="105">
        <v>115</v>
      </c>
      <c r="E18" s="104">
        <v>13</v>
      </c>
      <c r="F18" s="105">
        <v>6</v>
      </c>
      <c r="G18" s="104">
        <v>9</v>
      </c>
      <c r="H18" s="104">
        <v>4</v>
      </c>
      <c r="I18" s="105">
        <v>730</v>
      </c>
    </row>
    <row r="19" spans="1:11" x14ac:dyDescent="0.25">
      <c r="A19" s="28" t="s">
        <v>42</v>
      </c>
      <c r="B19" s="102">
        <v>56</v>
      </c>
      <c r="C19" s="103">
        <v>18</v>
      </c>
      <c r="D19" s="103">
        <v>1</v>
      </c>
      <c r="E19" s="102">
        <v>3</v>
      </c>
      <c r="F19" s="103">
        <v>10</v>
      </c>
      <c r="G19" s="102">
        <v>19</v>
      </c>
      <c r="H19" s="102">
        <v>6</v>
      </c>
      <c r="I19" s="103">
        <v>113</v>
      </c>
    </row>
    <row r="20" spans="1:11" ht="15.75" thickBot="1" x14ac:dyDescent="0.3">
      <c r="A20" s="29" t="s">
        <v>41</v>
      </c>
      <c r="B20" s="104">
        <v>98</v>
      </c>
      <c r="C20" s="105">
        <v>194</v>
      </c>
      <c r="D20" s="105">
        <v>85</v>
      </c>
      <c r="E20" s="104">
        <v>93</v>
      </c>
      <c r="F20" s="105">
        <v>6</v>
      </c>
      <c r="G20" s="104">
        <v>4</v>
      </c>
      <c r="H20" s="104">
        <v>1</v>
      </c>
      <c r="I20" s="105">
        <v>481</v>
      </c>
    </row>
    <row r="21" spans="1:11" ht="15.75" thickTop="1" x14ac:dyDescent="0.25">
      <c r="A21" s="31" t="s">
        <v>0</v>
      </c>
      <c r="B21" s="108">
        <v>1522</v>
      </c>
      <c r="C21" s="109">
        <v>4090</v>
      </c>
      <c r="D21" s="109">
        <v>930</v>
      </c>
      <c r="E21" s="108">
        <v>409</v>
      </c>
      <c r="F21" s="109">
        <v>79</v>
      </c>
      <c r="G21" s="108">
        <v>171</v>
      </c>
      <c r="H21" s="108">
        <v>49</v>
      </c>
      <c r="I21" s="109">
        <v>7250</v>
      </c>
    </row>
    <row r="22" spans="1:11" x14ac:dyDescent="0.25">
      <c r="A22" s="16" t="s">
        <v>18</v>
      </c>
    </row>
    <row r="26" spans="1:11" x14ac:dyDescent="0.25">
      <c r="A26" s="32" t="s">
        <v>56</v>
      </c>
    </row>
    <row r="27" spans="1:11" x14ac:dyDescent="0.25">
      <c r="A27" s="110" t="s">
        <v>27</v>
      </c>
      <c r="B27" s="111" t="s">
        <v>52</v>
      </c>
      <c r="C27" s="111" t="s">
        <v>53</v>
      </c>
      <c r="D27" s="111" t="s">
        <v>54</v>
      </c>
      <c r="E27" s="111" t="s">
        <v>55</v>
      </c>
      <c r="F27" s="111" t="s">
        <v>57</v>
      </c>
      <c r="G27" s="111" t="s">
        <v>58</v>
      </c>
      <c r="H27" s="111" t="s">
        <v>59</v>
      </c>
      <c r="I27" s="111" t="s">
        <v>60</v>
      </c>
      <c r="J27" s="111" t="s">
        <v>62</v>
      </c>
      <c r="K27" s="110" t="s">
        <v>0</v>
      </c>
    </row>
    <row r="28" spans="1:11" x14ac:dyDescent="0.25">
      <c r="A28" s="112" t="s">
        <v>46</v>
      </c>
      <c r="B28" s="113">
        <v>33</v>
      </c>
      <c r="C28" s="114">
        <v>37</v>
      </c>
      <c r="D28" s="113">
        <v>315</v>
      </c>
      <c r="E28" s="114">
        <v>1106</v>
      </c>
      <c r="F28" s="113">
        <v>854</v>
      </c>
      <c r="G28" s="114">
        <v>67</v>
      </c>
      <c r="H28" s="113">
        <v>44</v>
      </c>
      <c r="I28" s="114">
        <v>32</v>
      </c>
      <c r="J28" s="113">
        <v>1569</v>
      </c>
      <c r="K28" s="114">
        <v>4057</v>
      </c>
    </row>
    <row r="29" spans="1:11" x14ac:dyDescent="0.25">
      <c r="A29" s="115" t="s">
        <v>31</v>
      </c>
      <c r="B29" s="116">
        <v>25</v>
      </c>
      <c r="C29" s="117">
        <v>34</v>
      </c>
      <c r="D29" s="116">
        <v>124</v>
      </c>
      <c r="E29" s="117">
        <v>590</v>
      </c>
      <c r="F29" s="116">
        <v>747</v>
      </c>
      <c r="G29" s="117">
        <v>16</v>
      </c>
      <c r="H29" s="116">
        <v>18</v>
      </c>
      <c r="I29" s="117">
        <v>23</v>
      </c>
      <c r="J29" s="116">
        <v>1059</v>
      </c>
      <c r="K29" s="117">
        <v>2636</v>
      </c>
    </row>
    <row r="30" spans="1:11" x14ac:dyDescent="0.25">
      <c r="A30" s="118" t="s">
        <v>35</v>
      </c>
      <c r="B30" s="119">
        <v>8</v>
      </c>
      <c r="C30" s="120">
        <v>3</v>
      </c>
      <c r="D30" s="119">
        <v>5</v>
      </c>
      <c r="E30" s="120">
        <v>504</v>
      </c>
      <c r="F30" s="119">
        <v>9</v>
      </c>
      <c r="G30" s="120">
        <v>11</v>
      </c>
      <c r="H30" s="119">
        <v>13</v>
      </c>
      <c r="I30" s="120">
        <v>9</v>
      </c>
      <c r="J30" s="119">
        <v>510</v>
      </c>
      <c r="K30" s="120">
        <v>1072</v>
      </c>
    </row>
    <row r="31" spans="1:11" x14ac:dyDescent="0.25">
      <c r="A31" s="115" t="s">
        <v>36</v>
      </c>
      <c r="B31" s="116"/>
      <c r="C31" s="117"/>
      <c r="D31" s="116">
        <v>1</v>
      </c>
      <c r="E31" s="117">
        <v>2</v>
      </c>
      <c r="F31" s="116">
        <v>98</v>
      </c>
      <c r="G31" s="117">
        <v>12</v>
      </c>
      <c r="H31" s="116">
        <v>13</v>
      </c>
      <c r="I31" s="117"/>
      <c r="J31" s="116"/>
      <c r="K31" s="117">
        <v>126</v>
      </c>
    </row>
    <row r="32" spans="1:11" x14ac:dyDescent="0.25">
      <c r="A32" s="118" t="s">
        <v>40</v>
      </c>
      <c r="B32" s="119"/>
      <c r="C32" s="120"/>
      <c r="D32" s="119">
        <v>185</v>
      </c>
      <c r="E32" s="120">
        <v>10</v>
      </c>
      <c r="F32" s="119"/>
      <c r="G32" s="120">
        <v>28</v>
      </c>
      <c r="H32" s="119"/>
      <c r="I32" s="120"/>
      <c r="J32" s="119"/>
      <c r="K32" s="120">
        <v>223</v>
      </c>
    </row>
    <row r="33" spans="1:11" x14ac:dyDescent="0.25">
      <c r="A33" s="121" t="s">
        <v>28</v>
      </c>
      <c r="B33" s="122">
        <v>9</v>
      </c>
      <c r="C33" s="123">
        <v>14</v>
      </c>
      <c r="D33" s="122">
        <v>11</v>
      </c>
      <c r="E33" s="123">
        <v>129</v>
      </c>
      <c r="F33" s="122">
        <v>300</v>
      </c>
      <c r="G33" s="123">
        <v>14</v>
      </c>
      <c r="H33" s="122">
        <v>64</v>
      </c>
      <c r="I33" s="123">
        <v>175</v>
      </c>
      <c r="J33" s="122">
        <v>363</v>
      </c>
      <c r="K33" s="123">
        <v>1079</v>
      </c>
    </row>
    <row r="34" spans="1:11" x14ac:dyDescent="0.25">
      <c r="A34" s="118" t="s">
        <v>29</v>
      </c>
      <c r="B34" s="119">
        <v>6</v>
      </c>
      <c r="C34" s="120">
        <v>11</v>
      </c>
      <c r="D34" s="119">
        <v>10</v>
      </c>
      <c r="E34" s="120">
        <v>128</v>
      </c>
      <c r="F34" s="119">
        <v>235</v>
      </c>
      <c r="G34" s="120">
        <v>8</v>
      </c>
      <c r="H34" s="119">
        <v>11</v>
      </c>
      <c r="I34" s="120">
        <v>118</v>
      </c>
      <c r="J34" s="119">
        <v>355</v>
      </c>
      <c r="K34" s="120">
        <v>882</v>
      </c>
    </row>
    <row r="35" spans="1:11" x14ac:dyDescent="0.25">
      <c r="A35" s="115" t="s">
        <v>43</v>
      </c>
      <c r="B35" s="116"/>
      <c r="C35" s="117"/>
      <c r="D35" s="116"/>
      <c r="E35" s="117">
        <v>1</v>
      </c>
      <c r="F35" s="116">
        <v>2</v>
      </c>
      <c r="G35" s="117">
        <v>6</v>
      </c>
      <c r="H35" s="116">
        <v>43</v>
      </c>
      <c r="I35" s="117">
        <v>36</v>
      </c>
      <c r="J35" s="116">
        <v>5</v>
      </c>
      <c r="K35" s="117">
        <v>93</v>
      </c>
    </row>
    <row r="36" spans="1:11" x14ac:dyDescent="0.25">
      <c r="A36" s="118" t="s">
        <v>45</v>
      </c>
      <c r="B36" s="119">
        <v>1</v>
      </c>
      <c r="C36" s="120">
        <v>1</v>
      </c>
      <c r="D36" s="119"/>
      <c r="E36" s="120"/>
      <c r="F36" s="119">
        <v>62</v>
      </c>
      <c r="G36" s="120"/>
      <c r="H36" s="119"/>
      <c r="I36" s="120">
        <v>1</v>
      </c>
      <c r="J36" s="119">
        <v>1</v>
      </c>
      <c r="K36" s="120">
        <v>66</v>
      </c>
    </row>
    <row r="37" spans="1:11" x14ac:dyDescent="0.25">
      <c r="A37" s="115" t="s">
        <v>44</v>
      </c>
      <c r="B37" s="116">
        <v>2</v>
      </c>
      <c r="C37" s="117">
        <v>2</v>
      </c>
      <c r="D37" s="116">
        <v>1</v>
      </c>
      <c r="E37" s="117"/>
      <c r="F37" s="116">
        <v>1</v>
      </c>
      <c r="G37" s="117"/>
      <c r="H37" s="116">
        <v>10</v>
      </c>
      <c r="I37" s="117">
        <v>20</v>
      </c>
      <c r="J37" s="116">
        <v>2</v>
      </c>
      <c r="K37" s="117">
        <v>38</v>
      </c>
    </row>
    <row r="38" spans="1:11" x14ac:dyDescent="0.25">
      <c r="A38" s="112" t="s">
        <v>37</v>
      </c>
      <c r="B38" s="113">
        <v>47</v>
      </c>
      <c r="C38" s="114">
        <v>45</v>
      </c>
      <c r="D38" s="113">
        <v>118</v>
      </c>
      <c r="E38" s="114">
        <v>375</v>
      </c>
      <c r="F38" s="113">
        <v>774</v>
      </c>
      <c r="G38" s="114">
        <v>420</v>
      </c>
      <c r="H38" s="113">
        <v>130</v>
      </c>
      <c r="I38" s="114">
        <v>162</v>
      </c>
      <c r="J38" s="113">
        <v>43</v>
      </c>
      <c r="K38" s="114">
        <v>2114</v>
      </c>
    </row>
    <row r="39" spans="1:11" x14ac:dyDescent="0.25">
      <c r="A39" s="115" t="s">
        <v>38</v>
      </c>
      <c r="B39" s="116">
        <v>15</v>
      </c>
      <c r="C39" s="117">
        <v>22</v>
      </c>
      <c r="D39" s="116">
        <v>16</v>
      </c>
      <c r="E39" s="117">
        <v>59</v>
      </c>
      <c r="F39" s="116">
        <v>211</v>
      </c>
      <c r="G39" s="117">
        <v>371</v>
      </c>
      <c r="H39" s="116">
        <v>29</v>
      </c>
      <c r="I39" s="117">
        <v>45</v>
      </c>
      <c r="J39" s="116">
        <v>22</v>
      </c>
      <c r="K39" s="117">
        <v>790</v>
      </c>
    </row>
    <row r="40" spans="1:11" x14ac:dyDescent="0.25">
      <c r="A40" s="118" t="s">
        <v>39</v>
      </c>
      <c r="B40" s="119">
        <v>17</v>
      </c>
      <c r="C40" s="120">
        <v>6</v>
      </c>
      <c r="D40" s="119">
        <v>89</v>
      </c>
      <c r="E40" s="120">
        <v>249</v>
      </c>
      <c r="F40" s="119">
        <v>316</v>
      </c>
      <c r="G40" s="120">
        <v>18</v>
      </c>
      <c r="H40" s="119">
        <v>7</v>
      </c>
      <c r="I40" s="120">
        <v>22</v>
      </c>
      <c r="J40" s="119">
        <v>6</v>
      </c>
      <c r="K40" s="120">
        <v>730</v>
      </c>
    </row>
    <row r="41" spans="1:11" x14ac:dyDescent="0.25">
      <c r="A41" s="115" t="s">
        <v>42</v>
      </c>
      <c r="B41" s="116">
        <v>1</v>
      </c>
      <c r="C41" s="117">
        <v>5</v>
      </c>
      <c r="D41" s="116">
        <v>7</v>
      </c>
      <c r="E41" s="117">
        <v>13</v>
      </c>
      <c r="F41" s="116">
        <v>26</v>
      </c>
      <c r="G41" s="117">
        <v>24</v>
      </c>
      <c r="H41" s="116">
        <v>6</v>
      </c>
      <c r="I41" s="117">
        <v>23</v>
      </c>
      <c r="J41" s="116">
        <v>8</v>
      </c>
      <c r="K41" s="117">
        <v>113</v>
      </c>
    </row>
    <row r="42" spans="1:11" ht="15.75" thickBot="1" x14ac:dyDescent="0.3">
      <c r="A42" s="118" t="s">
        <v>41</v>
      </c>
      <c r="B42" s="119">
        <v>14</v>
      </c>
      <c r="C42" s="120">
        <v>12</v>
      </c>
      <c r="D42" s="119">
        <v>6</v>
      </c>
      <c r="E42" s="120">
        <v>54</v>
      </c>
      <c r="F42" s="119">
        <v>221</v>
      </c>
      <c r="G42" s="120">
        <v>7</v>
      </c>
      <c r="H42" s="119">
        <v>88</v>
      </c>
      <c r="I42" s="120">
        <v>72</v>
      </c>
      <c r="J42" s="119">
        <v>7</v>
      </c>
      <c r="K42" s="120">
        <v>481</v>
      </c>
    </row>
    <row r="43" spans="1:11" ht="15.75" thickTop="1" x14ac:dyDescent="0.25">
      <c r="A43" s="124" t="s">
        <v>0</v>
      </c>
      <c r="B43" s="125">
        <v>89</v>
      </c>
      <c r="C43" s="126">
        <v>96</v>
      </c>
      <c r="D43" s="125">
        <v>444</v>
      </c>
      <c r="E43" s="126">
        <v>1610</v>
      </c>
      <c r="F43" s="125">
        <v>1928</v>
      </c>
      <c r="G43" s="126">
        <v>501</v>
      </c>
      <c r="H43" s="125">
        <v>238</v>
      </c>
      <c r="I43" s="126">
        <v>369</v>
      </c>
      <c r="J43" s="125">
        <v>1975</v>
      </c>
      <c r="K43" s="126">
        <v>7250</v>
      </c>
    </row>
    <row r="44" spans="1:11" x14ac:dyDescent="0.25">
      <c r="A44" s="16" t="s">
        <v>18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8"/>
  <sheetViews>
    <sheetView workbookViewId="0">
      <selection activeCell="H13" sqref="H13"/>
    </sheetView>
  </sheetViews>
  <sheetFormatPr baseColWidth="10" defaultRowHeight="15" x14ac:dyDescent="0.25"/>
  <cols>
    <col min="1" max="1" width="20.85546875" bestFit="1" customWidth="1"/>
    <col min="9" max="9" width="26.85546875" customWidth="1"/>
  </cols>
  <sheetData>
    <row r="1" spans="1:16" ht="15.75" x14ac:dyDescent="0.25">
      <c r="A1" s="2" t="s">
        <v>11</v>
      </c>
      <c r="B1" s="1"/>
      <c r="C1" s="1"/>
      <c r="D1" s="1"/>
      <c r="E1" s="1"/>
      <c r="F1" s="1"/>
      <c r="G1" s="1"/>
      <c r="H1" s="1"/>
      <c r="I1" s="2" t="s">
        <v>17</v>
      </c>
      <c r="J1" s="1"/>
      <c r="K1" s="1"/>
      <c r="L1" s="1"/>
      <c r="M1" s="1"/>
      <c r="N1" s="1"/>
      <c r="O1" s="1"/>
      <c r="P1" s="1"/>
    </row>
    <row r="2" spans="1:16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24" t="s">
        <v>61</v>
      </c>
      <c r="B3" s="1"/>
      <c r="C3" s="1"/>
      <c r="D3" s="1"/>
      <c r="E3" s="1"/>
      <c r="F3" s="1"/>
      <c r="G3" s="1"/>
      <c r="H3" s="1"/>
      <c r="I3" s="24" t="s">
        <v>61</v>
      </c>
      <c r="J3" s="1"/>
      <c r="K3" s="1"/>
      <c r="L3" s="1"/>
      <c r="M3" s="1"/>
      <c r="N3" s="1"/>
      <c r="O3" s="1"/>
      <c r="P3" s="1"/>
    </row>
    <row r="4" spans="1:16" ht="45" x14ac:dyDescent="0.25">
      <c r="A4" s="9"/>
      <c r="B4" s="10" t="s">
        <v>14</v>
      </c>
      <c r="C4" s="10" t="s">
        <v>15</v>
      </c>
      <c r="D4" s="10" t="s">
        <v>16</v>
      </c>
      <c r="I4" s="9"/>
      <c r="J4" s="10" t="s">
        <v>14</v>
      </c>
      <c r="K4" s="10" t="s">
        <v>15</v>
      </c>
      <c r="L4" s="10" t="s">
        <v>16</v>
      </c>
    </row>
    <row r="5" spans="1:16" x14ac:dyDescent="0.25">
      <c r="A5" s="95" t="s">
        <v>47</v>
      </c>
      <c r="B5" s="96">
        <v>3.4000000000000002E-2</v>
      </c>
      <c r="C5" s="96">
        <v>0.114</v>
      </c>
      <c r="D5" s="97">
        <v>5.6000000000000001E-2</v>
      </c>
      <c r="I5" s="95" t="s">
        <v>47</v>
      </c>
      <c r="J5" s="96">
        <v>3.7999999999999999E-2</v>
      </c>
      <c r="K5" s="96">
        <v>0.112</v>
      </c>
      <c r="L5" s="97">
        <v>5.0999999999999997E-2</v>
      </c>
    </row>
    <row r="11" spans="1:16" ht="45" x14ac:dyDescent="0.25">
      <c r="A11" s="17" t="s">
        <v>19</v>
      </c>
      <c r="B11" s="18" t="s">
        <v>13</v>
      </c>
      <c r="C11" s="18" t="s">
        <v>14</v>
      </c>
      <c r="D11" s="18" t="s">
        <v>15</v>
      </c>
      <c r="E11" s="18" t="s">
        <v>16</v>
      </c>
    </row>
    <row r="12" spans="1:16" ht="15.75" x14ac:dyDescent="0.25">
      <c r="A12" s="89" t="s">
        <v>21</v>
      </c>
      <c r="B12" s="15">
        <v>5.2173913043478265E-3</v>
      </c>
      <c r="C12" s="15">
        <v>3.7391304347826088E-2</v>
      </c>
      <c r="D12" s="15">
        <v>0.13391304347826086</v>
      </c>
      <c r="E12" s="80">
        <v>4.4347826086956518E-2</v>
      </c>
    </row>
    <row r="13" spans="1:16" ht="15.75" x14ac:dyDescent="0.25">
      <c r="A13" s="90" t="s">
        <v>22</v>
      </c>
      <c r="B13" s="15">
        <v>6.6137566137566134E-3</v>
      </c>
      <c r="C13" s="15">
        <v>3.7037037037037035E-2</v>
      </c>
      <c r="D13" s="15">
        <v>0.14351851851851852</v>
      </c>
      <c r="E13" s="80">
        <v>5.2248677248677246E-2</v>
      </c>
    </row>
    <row r="14" spans="1:16" ht="15.75" x14ac:dyDescent="0.25">
      <c r="A14" s="89" t="s">
        <v>23</v>
      </c>
      <c r="B14" s="15">
        <v>1.3137557959814529E-2</v>
      </c>
      <c r="C14" s="15">
        <v>1.5455950540958269E-2</v>
      </c>
      <c r="D14" s="15">
        <v>6.5687789799072638E-2</v>
      </c>
      <c r="E14" s="80">
        <v>7.959814528593509E-2</v>
      </c>
    </row>
    <row r="15" spans="1:16" ht="15.75" x14ac:dyDescent="0.25">
      <c r="A15" s="89" t="s">
        <v>24</v>
      </c>
      <c r="B15" s="15">
        <v>0</v>
      </c>
      <c r="C15" s="15">
        <v>0</v>
      </c>
      <c r="D15" s="15">
        <v>0.10948905109489052</v>
      </c>
      <c r="E15" s="80">
        <v>6.569343065693431E-2</v>
      </c>
    </row>
    <row r="16" spans="1:16" ht="15.75" x14ac:dyDescent="0.25">
      <c r="A16" s="90" t="s">
        <v>20</v>
      </c>
      <c r="B16" s="15">
        <v>1.2351543942992874E-2</v>
      </c>
      <c r="C16" s="15">
        <v>3.7054631828978619E-2</v>
      </c>
      <c r="D16" s="15">
        <v>0.11876484560570071</v>
      </c>
      <c r="E16" s="80">
        <v>5.8907363420427551E-2</v>
      </c>
    </row>
    <row r="17" spans="1:5" ht="15.75" x14ac:dyDescent="0.25">
      <c r="A17" s="89" t="s">
        <v>25</v>
      </c>
      <c r="B17" s="15">
        <v>2.3121387283236996E-3</v>
      </c>
      <c r="C17" s="15">
        <v>4.7398843930635835E-2</v>
      </c>
      <c r="D17" s="15">
        <v>9.8265895953757232E-2</v>
      </c>
      <c r="E17" s="80">
        <v>3.4682080924855488E-2</v>
      </c>
    </row>
    <row r="18" spans="1:5" ht="15.75" thickBot="1" x14ac:dyDescent="0.3">
      <c r="A18" s="91" t="s">
        <v>26</v>
      </c>
      <c r="B18" s="23">
        <v>8.6365567039501621E-3</v>
      </c>
      <c r="C18" s="23">
        <v>3.3696729435084241E-2</v>
      </c>
      <c r="D18" s="23">
        <v>0.114115814809571</v>
      </c>
      <c r="E18" s="82">
        <v>5.6066827127283024E-2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3</vt:i4>
      </vt:variant>
    </vt:vector>
  </HeadingPairs>
  <TitlesOfParts>
    <vt:vector size="7" baseType="lpstr">
      <vt:lpstr>6_35m</vt:lpstr>
      <vt:lpstr>MENOR_5</vt:lpstr>
      <vt:lpstr>ANTIPARASIT</vt:lpstr>
      <vt:lpstr>Hoja1</vt:lpstr>
      <vt:lpstr>Gráfico1</vt:lpstr>
      <vt:lpstr>Gráfico2</vt:lpstr>
      <vt:lpstr>Gráfico3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cp:lastPrinted>2024-09-16T19:52:21Z</cp:lastPrinted>
  <dcterms:created xsi:type="dcterms:W3CDTF">2023-09-01T15:27:48Z</dcterms:created>
  <dcterms:modified xsi:type="dcterms:W3CDTF">2024-10-16T15:31:57Z</dcterms:modified>
</cp:coreProperties>
</file>