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__REPORTES\2025\NUTRICION\"/>
    </mc:Choice>
  </mc:AlternateContent>
  <xr:revisionPtr revIDLastSave="0" documentId="13_ncr:1_{2227406F-0447-4E82-A9D2-D9C09D77F1C0}" xr6:coauthVersionLast="47" xr6:coauthVersionMax="47" xr10:uidLastSave="{00000000-0000-0000-0000-000000000000}"/>
  <bookViews>
    <workbookView xWindow="-120" yWindow="-120" windowWidth="29040" windowHeight="15840" xr2:uid="{F99B0D78-2FFA-4E31-92DF-31C9A890E3F8}"/>
  </bookViews>
  <sheets>
    <sheet name="IMC" sheetId="9" r:id="rId1"/>
    <sheet name="CLAP" sheetId="6" r:id="rId2"/>
    <sheet name="IOM&lt;157" sheetId="7" r:id="rId3"/>
    <sheet name="IOM&gt;=157" sheetId="8" r:id="rId4"/>
    <sheet name="Gráfico1" sheetId="10" r:id="rId5"/>
  </sheets>
  <definedNames>
    <definedName name="data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5" i="9" l="1"/>
  <c r="E25" i="9"/>
  <c r="G25" i="9"/>
  <c r="C26" i="9"/>
  <c r="E26" i="9"/>
  <c r="G26" i="9"/>
  <c r="C27" i="9"/>
  <c r="E27" i="9"/>
  <c r="G27" i="9"/>
  <c r="C28" i="9"/>
  <c r="E28" i="9"/>
  <c r="G28" i="9"/>
  <c r="C29" i="9"/>
  <c r="E29" i="9"/>
  <c r="G29" i="9"/>
  <c r="C30" i="9"/>
  <c r="E30" i="9"/>
  <c r="G30" i="9"/>
  <c r="B30" i="9"/>
  <c r="B29" i="9"/>
  <c r="B28" i="9"/>
  <c r="B27" i="9"/>
  <c r="B26" i="9"/>
  <c r="B25" i="9"/>
  <c r="F20" i="6"/>
  <c r="F19" i="6"/>
  <c r="F18" i="6"/>
  <c r="F17" i="6"/>
  <c r="F16" i="6"/>
  <c r="F15" i="6"/>
  <c r="F14" i="6"/>
  <c r="F13" i="6"/>
  <c r="F12" i="6"/>
  <c r="F11" i="6"/>
  <c r="F10" i="6"/>
  <c r="F9" i="6"/>
  <c r="F8" i="6"/>
  <c r="F7" i="6"/>
  <c r="F6" i="6"/>
  <c r="F5" i="6"/>
  <c r="D20" i="6"/>
  <c r="D19" i="6"/>
  <c r="D18" i="6"/>
  <c r="D17" i="6"/>
  <c r="D16" i="6"/>
  <c r="D15" i="6"/>
  <c r="D14" i="6"/>
  <c r="D13" i="6"/>
  <c r="D12" i="6"/>
  <c r="D11" i="6"/>
  <c r="D10" i="6"/>
  <c r="D9" i="6"/>
  <c r="D8" i="6"/>
  <c r="D7" i="6"/>
  <c r="D6" i="6"/>
  <c r="D5" i="6"/>
  <c r="H20" i="9"/>
  <c r="H19" i="9"/>
  <c r="H18" i="9"/>
  <c r="H17" i="9"/>
  <c r="H16" i="9"/>
  <c r="H15" i="9"/>
  <c r="H14" i="9"/>
  <c r="H13" i="9"/>
  <c r="H12" i="9"/>
  <c r="H11" i="9"/>
  <c r="H10" i="9"/>
  <c r="H9" i="9"/>
  <c r="H8" i="9"/>
  <c r="H7" i="9"/>
  <c r="H6" i="9"/>
  <c r="H5" i="9"/>
  <c r="F20" i="9"/>
  <c r="F19" i="9"/>
  <c r="F18" i="9"/>
  <c r="F17" i="9"/>
  <c r="F16" i="9"/>
  <c r="F15" i="9"/>
  <c r="F14" i="9"/>
  <c r="F13" i="9"/>
  <c r="F12" i="9"/>
  <c r="F11" i="9"/>
  <c r="F10" i="9"/>
  <c r="F9" i="9"/>
  <c r="F8" i="9"/>
  <c r="F7" i="9"/>
  <c r="F6" i="9"/>
  <c r="F5" i="9"/>
  <c r="D20" i="9"/>
  <c r="D19" i="9"/>
  <c r="D18" i="9"/>
  <c r="D17" i="9"/>
  <c r="D16" i="9"/>
  <c r="D15" i="9"/>
  <c r="D14" i="9"/>
  <c r="D13" i="9"/>
  <c r="D12" i="9"/>
  <c r="D11" i="9"/>
  <c r="D10" i="9"/>
  <c r="D9" i="9"/>
  <c r="D8" i="9"/>
  <c r="D7" i="9"/>
  <c r="D6" i="9"/>
  <c r="D5" i="9"/>
  <c r="H25" i="9" l="1"/>
  <c r="D28" i="9"/>
  <c r="H27" i="9"/>
  <c r="H28" i="9"/>
  <c r="H30" i="9"/>
  <c r="D27" i="9"/>
  <c r="D26" i="9"/>
  <c r="F30" i="9"/>
  <c r="G31" i="9"/>
  <c r="F29" i="9"/>
  <c r="F28" i="9"/>
  <c r="B31" i="9"/>
  <c r="D30" i="9"/>
  <c r="D25" i="9"/>
  <c r="D29" i="9"/>
  <c r="H29" i="9"/>
  <c r="H26" i="9"/>
  <c r="E31" i="9"/>
  <c r="F27" i="9"/>
  <c r="F25" i="9"/>
  <c r="F26" i="9"/>
  <c r="C31" i="9"/>
  <c r="F31" i="9" l="1"/>
  <c r="H31" i="9"/>
  <c r="D31" i="9"/>
  <c r="C25" i="6"/>
  <c r="E25" i="6"/>
  <c r="C26" i="6"/>
  <c r="E26" i="6"/>
  <c r="C27" i="6"/>
  <c r="E27" i="6"/>
  <c r="C28" i="6"/>
  <c r="E28" i="6"/>
  <c r="C29" i="6"/>
  <c r="E29" i="6"/>
  <c r="C30" i="6"/>
  <c r="E30" i="6"/>
  <c r="B27" i="6"/>
  <c r="B30" i="6"/>
  <c r="B29" i="6"/>
  <c r="B28" i="6"/>
  <c r="B26" i="6"/>
  <c r="B25" i="6"/>
  <c r="F28" i="6" l="1"/>
  <c r="D28" i="6"/>
  <c r="F29" i="6"/>
  <c r="D29" i="6"/>
  <c r="F25" i="6"/>
  <c r="D25" i="6"/>
  <c r="F26" i="6"/>
  <c r="D26" i="6"/>
  <c r="F27" i="6"/>
  <c r="D27" i="6"/>
  <c r="F30" i="6"/>
  <c r="D30" i="6"/>
  <c r="E31" i="6"/>
  <c r="C31" i="6"/>
  <c r="B31" i="6"/>
  <c r="D31" i="6" l="1"/>
  <c r="F31" i="6"/>
</calcChain>
</file>

<file path=xl/sharedStrings.xml><?xml version="1.0" encoding="utf-8"?>
<sst xmlns="http://schemas.openxmlformats.org/spreadsheetml/2006/main" count="131" uniqueCount="49">
  <si>
    <t>ESTABLECIMIENTO</t>
  </si>
  <si>
    <t>M.R. LA PUNTA</t>
  </si>
  <si>
    <t>C.S. LA CURVA</t>
  </si>
  <si>
    <t>ISLAY</t>
  </si>
  <si>
    <t>DEÁN VALDIVIA</t>
  </si>
  <si>
    <t>C.S. LA PUNTA</t>
  </si>
  <si>
    <t>PUNTA DE BOMBÓN</t>
  </si>
  <si>
    <t>P.S. EL ARENAL</t>
  </si>
  <si>
    <t>M.R. ALTO INCLÁN</t>
  </si>
  <si>
    <t>MOLLENDO</t>
  </si>
  <si>
    <t>C.S. MATARANI</t>
  </si>
  <si>
    <t>P.S. VILLA LOURDES</t>
  </si>
  <si>
    <t>M.R. COCACHACRA</t>
  </si>
  <si>
    <t>C.S. COCACHACRA</t>
  </si>
  <si>
    <t>COCACHACRA</t>
  </si>
  <si>
    <t>P.S. EL FISCAL</t>
  </si>
  <si>
    <t>P.S. LA PASCANA</t>
  </si>
  <si>
    <t>Total general</t>
  </si>
  <si>
    <t>Sobrepeso</t>
  </si>
  <si>
    <t>EVALUADAS</t>
  </si>
  <si>
    <t>P.S. MEJÍA</t>
  </si>
  <si>
    <t>P.S. EL TORO</t>
  </si>
  <si>
    <t>P.S. ALTO ENSENADA</t>
  </si>
  <si>
    <t>DISTRITO</t>
  </si>
  <si>
    <t>MEJÍA</t>
  </si>
  <si>
    <t>% DÉFICIT</t>
  </si>
  <si>
    <t>%SOBREPESO</t>
  </si>
  <si>
    <t>DÉFICIT</t>
  </si>
  <si>
    <t>SOBREPESO</t>
  </si>
  <si>
    <t>FUENTE: HISMINSA</t>
  </si>
  <si>
    <t>IOM TALLA &lt;157 cm</t>
  </si>
  <si>
    <t>Obesidad</t>
  </si>
  <si>
    <t>IOM TALLA &gt;=157 cm</t>
  </si>
  <si>
    <t>Ganancia adecuada</t>
  </si>
  <si>
    <t>Ganancia baja</t>
  </si>
  <si>
    <t>Ganancia baja - adecuada</t>
  </si>
  <si>
    <t>Ganancia alta</t>
  </si>
  <si>
    <t>ESTADO NUTRICIONAL DE LA GESTANTE (IMC)</t>
  </si>
  <si>
    <t>MICRORED/ESTABLECIMIENTO</t>
  </si>
  <si>
    <t>DELGADEZ</t>
  </si>
  <si>
    <t>% DELGADEZ</t>
  </si>
  <si>
    <t>OBESIDAD</t>
  </si>
  <si>
    <t>%OBESIDAD</t>
  </si>
  <si>
    <t>P.S. MEJIA</t>
  </si>
  <si>
    <t>REPORTE DEL ESTADO NUTRICIONAL CLAP DE LA GESTANTE- RED DE SALUD ISLAY</t>
  </si>
  <si>
    <t>HOSPITAL ALTO INCLÁN</t>
  </si>
  <si>
    <t>ENERO A DICIEMBRE 2025</t>
  </si>
  <si>
    <t>REPORTE DEL ESTADO NUTRICIONAL DE LA GESTANTE   - ENERO A DICIEMBRE 2025- RED DE SALUD ISLAY</t>
  </si>
  <si>
    <t>Normal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</si>
</sst>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 Narrow"/>
      <family val="2"/>
    </font>
    <font>
      <b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8" tint="-0.249977111117893"/>
        <bgColor theme="8" tint="-0.249977111117893"/>
      </patternFill>
    </fill>
    <fill>
      <patternFill patternType="solid">
        <fgColor theme="8" tint="0.39997558519241921"/>
        <bgColor theme="8" tint="0.39997558519241921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39997558519241921"/>
        <bgColor theme="8" tint="-0.249977111117893"/>
      </patternFill>
    </fill>
    <fill>
      <patternFill patternType="solid">
        <fgColor theme="8" tint="0.59999389629810485"/>
        <bgColor theme="8" tint="0.39997558519241921"/>
      </patternFill>
    </fill>
    <fill>
      <patternFill patternType="solid">
        <fgColor theme="8" tint="0.59999389629810485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theme="8" tint="-0.249977111117893"/>
      </bottom>
      <diagonal/>
    </border>
    <border>
      <left/>
      <right style="medium">
        <color indexed="64"/>
      </right>
      <top style="medium">
        <color indexed="64"/>
      </top>
      <bottom style="thin">
        <color theme="8" tint="-0.249977111117893"/>
      </bottom>
      <diagonal/>
    </border>
    <border>
      <left style="medium">
        <color indexed="64"/>
      </left>
      <right/>
      <top style="thin">
        <color theme="8" tint="-0.249977111117893"/>
      </top>
      <bottom style="thin">
        <color theme="8" tint="0.79998168889431442"/>
      </bottom>
      <diagonal/>
    </border>
    <border>
      <left/>
      <right style="medium">
        <color indexed="64"/>
      </right>
      <top style="thin">
        <color theme="8" tint="-0.249977111117893"/>
      </top>
      <bottom style="thin">
        <color theme="8" tint="0.79998168889431442"/>
      </bottom>
      <diagonal/>
    </border>
    <border>
      <left style="medium">
        <color indexed="64"/>
      </left>
      <right style="thin">
        <color theme="8" tint="-0.249977111117893"/>
      </right>
      <top style="thin">
        <color theme="8" tint="-0.249977111117893"/>
      </top>
      <bottom style="thin">
        <color theme="8" tint="0.79998168889431442"/>
      </bottom>
      <diagonal/>
    </border>
    <border>
      <left style="medium">
        <color indexed="64"/>
      </left>
      <right style="thin">
        <color theme="8" tint="-0.249977111117893"/>
      </right>
      <top style="thin">
        <color theme="8" tint="0.79998168889431442"/>
      </top>
      <bottom style="thin">
        <color theme="8" tint="0.79998168889431442"/>
      </bottom>
      <diagonal/>
    </border>
    <border>
      <left/>
      <right style="medium">
        <color indexed="64"/>
      </right>
      <top style="thin">
        <color theme="8" tint="0.79998168889431442"/>
      </top>
      <bottom style="thin">
        <color theme="8" tint="0.79998168889431442"/>
      </bottom>
      <diagonal/>
    </border>
    <border>
      <left style="medium">
        <color indexed="64"/>
      </left>
      <right style="thin">
        <color theme="8" tint="-0.249977111117893"/>
      </right>
      <top style="thin">
        <color theme="8" tint="-0.249977111117893"/>
      </top>
      <bottom style="thin">
        <color theme="8" tint="-0.249977111117893"/>
      </bottom>
      <diagonal/>
    </border>
    <border>
      <left/>
      <right style="medium">
        <color indexed="64"/>
      </right>
      <top style="thin">
        <color theme="8" tint="-0.249977111117893"/>
      </top>
      <bottom style="thin">
        <color theme="8" tint="-0.249977111117893"/>
      </bottom>
      <diagonal/>
    </border>
    <border>
      <left style="medium">
        <color indexed="64"/>
      </left>
      <right style="thin">
        <color theme="8" tint="-0.249977111117893"/>
      </right>
      <top style="double">
        <color theme="8" tint="-0.249977111117893"/>
      </top>
      <bottom style="medium">
        <color indexed="64"/>
      </bottom>
      <diagonal/>
    </border>
    <border>
      <left/>
      <right style="medium">
        <color indexed="64"/>
      </right>
      <top style="double">
        <color theme="8" tint="-0.249977111117893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theme="8" tint="0.79998168889431442"/>
      </top>
      <bottom style="thin">
        <color theme="8" tint="0.79998168889431442"/>
      </bottom>
      <diagonal/>
    </border>
    <border>
      <left style="medium">
        <color indexed="64"/>
      </left>
      <right/>
      <top style="thin">
        <color theme="8" tint="-0.249977111117893"/>
      </top>
      <bottom style="thin">
        <color theme="8" tint="-0.249977111117893"/>
      </bottom>
      <diagonal/>
    </border>
    <border>
      <left style="medium">
        <color indexed="64"/>
      </left>
      <right/>
      <top style="double">
        <color theme="8" tint="-0.249977111117893"/>
      </top>
      <bottom style="medium">
        <color indexed="64"/>
      </bottom>
      <diagonal/>
    </border>
    <border>
      <left/>
      <right/>
      <top style="thin">
        <color theme="8" tint="-0.249977111117893"/>
      </top>
      <bottom style="thin">
        <color theme="8" tint="-0.249977111117893"/>
      </bottom>
      <diagonal/>
    </border>
    <border>
      <left/>
      <right/>
      <top style="thin">
        <color theme="8" tint="-0.249977111117893"/>
      </top>
      <bottom style="thin">
        <color theme="8" tint="0.79998168889431442"/>
      </bottom>
      <diagonal/>
    </border>
    <border>
      <left style="thin">
        <color theme="8" tint="-0.249977111117893"/>
      </left>
      <right style="thin">
        <color theme="8" tint="-0.249977111117893"/>
      </right>
      <top style="thin">
        <color theme="8" tint="-0.249977111117893"/>
      </top>
      <bottom style="thin">
        <color theme="8" tint="0.79998168889431442"/>
      </bottom>
      <diagonal/>
    </border>
    <border>
      <left/>
      <right/>
      <top style="thin">
        <color theme="8" tint="0.79998168889431442"/>
      </top>
      <bottom style="thin">
        <color theme="8" tint="0.79998168889431442"/>
      </bottom>
      <diagonal/>
    </border>
    <border>
      <left style="thin">
        <color theme="8" tint="-0.249977111117893"/>
      </left>
      <right style="thin">
        <color theme="8" tint="-0.249977111117893"/>
      </right>
      <top style="thin">
        <color theme="8" tint="0.79998168889431442"/>
      </top>
      <bottom style="thin">
        <color theme="8" tint="0.79998168889431442"/>
      </bottom>
      <diagonal/>
    </border>
    <border>
      <left style="thin">
        <color theme="8" tint="-0.249977111117893"/>
      </left>
      <right style="thin">
        <color theme="8" tint="-0.249977111117893"/>
      </right>
      <top style="thin">
        <color theme="8" tint="-0.249977111117893"/>
      </top>
      <bottom style="thin">
        <color theme="8" tint="-0.249977111117893"/>
      </bottom>
      <diagonal/>
    </border>
    <border>
      <left/>
      <right/>
      <top style="medium">
        <color indexed="64"/>
      </top>
      <bottom style="thin">
        <color theme="8" tint="-0.249977111117893"/>
      </bottom>
      <diagonal/>
    </border>
    <border>
      <left style="thin">
        <color theme="8" tint="-0.249977111117893"/>
      </left>
      <right style="thin">
        <color theme="8" tint="-0.249977111117893"/>
      </right>
      <top style="double">
        <color theme="8" tint="-0.249977111117893"/>
      </top>
      <bottom style="medium">
        <color indexed="64"/>
      </bottom>
      <diagonal/>
    </border>
    <border>
      <left/>
      <right/>
      <top style="double">
        <color theme="8" tint="-0.249977111117893"/>
      </top>
      <bottom style="medium">
        <color indexed="64"/>
      </bottom>
      <diagonal/>
    </border>
    <border>
      <left/>
      <right style="thin">
        <color theme="8" tint="-0.249977111117893"/>
      </right>
      <top style="thin">
        <color theme="8" tint="-0.249977111117893"/>
      </top>
      <bottom style="thin">
        <color theme="8" tint="0.79998168889431442"/>
      </bottom>
      <diagonal/>
    </border>
    <border>
      <left/>
      <right style="thin">
        <color theme="8" tint="-0.249977111117893"/>
      </right>
      <top style="thin">
        <color theme="8" tint="0.79998168889431442"/>
      </top>
      <bottom style="thin">
        <color theme="8" tint="0.79998168889431442"/>
      </bottom>
      <diagonal/>
    </border>
    <border>
      <left/>
      <right style="thin">
        <color theme="8" tint="-0.249977111117893"/>
      </right>
      <top style="thin">
        <color theme="8" tint="-0.249977111117893"/>
      </top>
      <bottom style="thin">
        <color theme="8" tint="-0.249977111117893"/>
      </bottom>
      <diagonal/>
    </border>
    <border>
      <left/>
      <right style="thin">
        <color theme="8" tint="-0.249977111117893"/>
      </right>
      <top style="double">
        <color theme="8" tint="-0.249977111117893"/>
      </top>
      <bottom style="medium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95">
    <xf numFmtId="0" fontId="0" fillId="0" borderId="0" xfId="0"/>
    <xf numFmtId="0" fontId="0" fillId="0" borderId="0" xfId="0" applyAlignment="1">
      <alignment horizontal="center"/>
    </xf>
    <xf numFmtId="0" fontId="6" fillId="0" borderId="0" xfId="0" applyFont="1"/>
    <xf numFmtId="0" fontId="4" fillId="3" borderId="2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164" fontId="4" fillId="3" borderId="6" xfId="1" applyNumberFormat="1" applyFont="1" applyFill="1" applyBorder="1" applyAlignment="1">
      <alignment horizontal="center"/>
    </xf>
    <xf numFmtId="0" fontId="0" fillId="0" borderId="5" xfId="0" applyBorder="1" applyAlignment="1">
      <alignment horizontal="center"/>
    </xf>
    <xf numFmtId="164" fontId="0" fillId="0" borderId="6" xfId="1" applyNumberFormat="1" applyFont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  <xf numFmtId="0" fontId="0" fillId="0" borderId="11" xfId="0" applyBorder="1" applyAlignment="1">
      <alignment horizontal="center"/>
    </xf>
    <xf numFmtId="0" fontId="4" fillId="2" borderId="14" xfId="0" applyFont="1" applyFill="1" applyBorder="1" applyAlignment="1">
      <alignment horizontal="left"/>
    </xf>
    <xf numFmtId="0" fontId="4" fillId="3" borderId="15" xfId="0" applyFont="1" applyFill="1" applyBorder="1" applyAlignment="1">
      <alignment horizontal="left"/>
    </xf>
    <xf numFmtId="0" fontId="0" fillId="0" borderId="15" xfId="0" applyBorder="1" applyAlignment="1">
      <alignment horizontal="left"/>
    </xf>
    <xf numFmtId="0" fontId="4" fillId="2" borderId="14" xfId="0" applyFont="1" applyFill="1" applyBorder="1" applyAlignment="1">
      <alignment horizontal="center"/>
    </xf>
    <xf numFmtId="0" fontId="0" fillId="0" borderId="15" xfId="0" applyBorder="1" applyAlignment="1">
      <alignment horizontal="center"/>
    </xf>
    <xf numFmtId="0" fontId="7" fillId="0" borderId="0" xfId="0" applyFont="1" applyAlignment="1">
      <alignment horizontal="left"/>
    </xf>
    <xf numFmtId="0" fontId="1" fillId="5" borderId="16" xfId="0" applyFont="1" applyFill="1" applyBorder="1" applyAlignment="1">
      <alignment horizontal="left"/>
    </xf>
    <xf numFmtId="0" fontId="1" fillId="5" borderId="12" xfId="0" applyFont="1" applyFill="1" applyBorder="1" applyAlignment="1">
      <alignment horizontal="center"/>
    </xf>
    <xf numFmtId="0" fontId="1" fillId="5" borderId="7" xfId="0" applyFont="1" applyFill="1" applyBorder="1" applyAlignment="1">
      <alignment horizontal="center"/>
    </xf>
    <xf numFmtId="164" fontId="1" fillId="5" borderId="8" xfId="1" applyNumberFormat="1" applyFont="1" applyFill="1" applyBorder="1" applyAlignment="1">
      <alignment horizontal="center"/>
    </xf>
    <xf numFmtId="0" fontId="1" fillId="5" borderId="13" xfId="0" applyFont="1" applyFill="1" applyBorder="1" applyAlignment="1">
      <alignment horizontal="center"/>
    </xf>
    <xf numFmtId="0" fontId="0" fillId="5" borderId="16" xfId="0" applyFill="1" applyBorder="1" applyAlignment="1">
      <alignment horizontal="center"/>
    </xf>
    <xf numFmtId="0" fontId="0" fillId="5" borderId="7" xfId="0" applyFill="1" applyBorder="1" applyAlignment="1">
      <alignment horizontal="center"/>
    </xf>
    <xf numFmtId="164" fontId="0" fillId="5" borderId="8" xfId="1" applyNumberFormat="1" applyFont="1" applyFill="1" applyBorder="1" applyAlignment="1">
      <alignment horizontal="center"/>
    </xf>
    <xf numFmtId="0" fontId="0" fillId="5" borderId="13" xfId="0" applyFill="1" applyBorder="1" applyAlignment="1">
      <alignment horizontal="center"/>
    </xf>
    <xf numFmtId="0" fontId="8" fillId="0" borderId="0" xfId="0" applyFont="1"/>
    <xf numFmtId="0" fontId="1" fillId="6" borderId="14" xfId="0" applyFont="1" applyFill="1" applyBorder="1"/>
    <xf numFmtId="0" fontId="1" fillId="6" borderId="3" xfId="0" applyFont="1" applyFill="1" applyBorder="1"/>
    <xf numFmtId="0" fontId="1" fillId="6" borderId="4" xfId="0" applyFont="1" applyFill="1" applyBorder="1"/>
    <xf numFmtId="0" fontId="1" fillId="6" borderId="10" xfId="0" applyFont="1" applyFill="1" applyBorder="1"/>
    <xf numFmtId="0" fontId="1" fillId="6" borderId="17" xfId="0" applyFont="1" applyFill="1" applyBorder="1"/>
    <xf numFmtId="0" fontId="1" fillId="7" borderId="15" xfId="0" applyFont="1" applyFill="1" applyBorder="1" applyAlignment="1">
      <alignment horizontal="left"/>
    </xf>
    <xf numFmtId="0" fontId="0" fillId="0" borderId="15" xfId="0" applyBorder="1" applyAlignment="1">
      <alignment horizontal="left" indent="3"/>
    </xf>
    <xf numFmtId="0" fontId="1" fillId="4" borderId="16" xfId="0" applyFont="1" applyFill="1" applyBorder="1" applyAlignment="1">
      <alignment horizontal="left"/>
    </xf>
    <xf numFmtId="164" fontId="0" fillId="0" borderId="15" xfId="1" applyNumberFormat="1" applyFont="1" applyBorder="1" applyAlignment="1">
      <alignment horizontal="center"/>
    </xf>
    <xf numFmtId="164" fontId="0" fillId="5" borderId="16" xfId="1" applyNumberFormat="1" applyFont="1" applyFill="1" applyBorder="1" applyAlignment="1">
      <alignment horizontal="center"/>
    </xf>
    <xf numFmtId="0" fontId="8" fillId="0" borderId="0" xfId="0" quotePrefix="1" applyFont="1"/>
    <xf numFmtId="0" fontId="9" fillId="0" borderId="30" xfId="0" applyFont="1" applyBorder="1" applyAlignment="1">
      <alignment horizontal="left" indent="1"/>
    </xf>
    <xf numFmtId="0" fontId="5" fillId="0" borderId="0" xfId="0" applyFont="1" applyAlignment="1">
      <alignment horizontal="center"/>
    </xf>
    <xf numFmtId="0" fontId="1" fillId="6" borderId="14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0" fontId="1" fillId="6" borderId="10" xfId="0" applyFont="1" applyFill="1" applyBorder="1" applyAlignment="1">
      <alignment horizontal="center"/>
    </xf>
    <xf numFmtId="0" fontId="1" fillId="6" borderId="17" xfId="0" applyFont="1" applyFill="1" applyBorder="1" applyAlignment="1">
      <alignment horizontal="center"/>
    </xf>
    <xf numFmtId="0" fontId="0" fillId="7" borderId="15" xfId="0" applyFill="1" applyBorder="1" applyAlignment="1">
      <alignment horizontal="center"/>
    </xf>
    <xf numFmtId="0" fontId="0" fillId="7" borderId="5" xfId="0" applyFill="1" applyBorder="1" applyAlignment="1">
      <alignment horizontal="center"/>
    </xf>
    <xf numFmtId="164" fontId="0" fillId="8" borderId="6" xfId="1" applyNumberFormat="1" applyFont="1" applyFill="1" applyBorder="1" applyAlignment="1">
      <alignment horizontal="center"/>
    </xf>
    <xf numFmtId="0" fontId="0" fillId="7" borderId="2" xfId="0" applyFill="1" applyBorder="1" applyAlignment="1">
      <alignment horizontal="center"/>
    </xf>
    <xf numFmtId="164" fontId="0" fillId="8" borderId="1" xfId="1" applyNumberFormat="1" applyFont="1" applyFill="1" applyBorder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0" fontId="1" fillId="4" borderId="16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164" fontId="0" fillId="4" borderId="8" xfId="1" applyNumberFormat="1" applyFont="1" applyFill="1" applyBorder="1" applyAlignment="1">
      <alignment horizontal="center"/>
    </xf>
    <xf numFmtId="0" fontId="1" fillId="4" borderId="13" xfId="0" applyFont="1" applyFill="1" applyBorder="1" applyAlignment="1">
      <alignment horizontal="center"/>
    </xf>
    <xf numFmtId="164" fontId="0" fillId="4" borderId="18" xfId="1" applyNumberFormat="1" applyFont="1" applyFill="1" applyBorder="1" applyAlignment="1">
      <alignment horizontal="center"/>
    </xf>
    <xf numFmtId="0" fontId="3" fillId="2" borderId="19" xfId="0" applyFont="1" applyFill="1" applyBorder="1"/>
    <xf numFmtId="0" fontId="4" fillId="2" borderId="21" xfId="0" applyFont="1" applyFill="1" applyBorder="1"/>
    <xf numFmtId="0" fontId="4" fillId="3" borderId="21" xfId="0" applyFont="1" applyFill="1" applyBorder="1" applyAlignment="1">
      <alignment horizontal="left"/>
    </xf>
    <xf numFmtId="0" fontId="0" fillId="0" borderId="31" xfId="0" applyBorder="1" applyAlignment="1">
      <alignment horizontal="left" indent="1"/>
    </xf>
    <xf numFmtId="0" fontId="0" fillId="0" borderId="32" xfId="0" applyBorder="1" applyAlignment="1">
      <alignment horizontal="left" indent="1"/>
    </xf>
    <xf numFmtId="0" fontId="1" fillId="0" borderId="33" xfId="0" applyFont="1" applyBorder="1" applyAlignment="1">
      <alignment horizontal="left"/>
    </xf>
    <xf numFmtId="0" fontId="4" fillId="2" borderId="22" xfId="0" applyFont="1" applyFill="1" applyBorder="1"/>
    <xf numFmtId="0" fontId="4" fillId="3" borderId="23" xfId="0" applyFont="1" applyFill="1" applyBorder="1"/>
    <xf numFmtId="0" fontId="4" fillId="3" borderId="22" xfId="0" applyFont="1" applyFill="1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1" fillId="0" borderId="28" xfId="0" applyFont="1" applyBorder="1"/>
    <xf numFmtId="0" fontId="1" fillId="0" borderId="29" xfId="0" applyFont="1" applyBorder="1"/>
    <xf numFmtId="0" fontId="4" fillId="2" borderId="20" xfId="0" applyFont="1" applyFill="1" applyBorder="1"/>
    <xf numFmtId="0" fontId="4" fillId="2" borderId="19" xfId="0" applyFont="1" applyFill="1" applyBorder="1" applyAlignment="1">
      <alignment horizontal="center"/>
    </xf>
    <xf numFmtId="0" fontId="4" fillId="2" borderId="20" xfId="0" applyFont="1" applyFill="1" applyBorder="1" applyAlignment="1">
      <alignment horizontal="center"/>
    </xf>
    <xf numFmtId="0" fontId="4" fillId="2" borderId="35" xfId="0" applyFont="1" applyFill="1" applyBorder="1"/>
    <xf numFmtId="0" fontId="4" fillId="3" borderId="36" xfId="0" applyFont="1" applyFill="1" applyBorder="1"/>
    <xf numFmtId="0" fontId="4" fillId="3" borderId="35" xfId="0" applyFont="1" applyFill="1" applyBorder="1"/>
    <xf numFmtId="0" fontId="0" fillId="0" borderId="38" xfId="0" applyBorder="1"/>
    <xf numFmtId="0" fontId="0" fillId="0" borderId="37" xfId="0" applyBorder="1"/>
    <xf numFmtId="0" fontId="0" fillId="0" borderId="39" xfId="0" applyBorder="1"/>
    <xf numFmtId="0" fontId="0" fillId="0" borderId="34" xfId="0" applyBorder="1"/>
    <xf numFmtId="0" fontId="4" fillId="2" borderId="40" xfId="0" applyFont="1" applyFill="1" applyBorder="1" applyAlignment="1">
      <alignment horizontal="center"/>
    </xf>
    <xf numFmtId="0" fontId="1" fillId="0" borderId="41" xfId="0" applyFont="1" applyBorder="1"/>
    <xf numFmtId="0" fontId="1" fillId="0" borderId="42" xfId="0" applyFont="1" applyBorder="1"/>
    <xf numFmtId="0" fontId="4" fillId="3" borderId="43" xfId="0" applyFont="1" applyFill="1" applyBorder="1"/>
    <xf numFmtId="0" fontId="0" fillId="0" borderId="44" xfId="0" applyBorder="1"/>
    <xf numFmtId="0" fontId="0" fillId="0" borderId="45" xfId="0" applyBorder="1"/>
    <xf numFmtId="0" fontId="1" fillId="0" borderId="46" xfId="0" applyFont="1" applyBorder="1"/>
    <xf numFmtId="0" fontId="4" fillId="2" borderId="21" xfId="0" applyFont="1" applyFill="1" applyBorder="1" applyAlignment="1">
      <alignment wrapText="1"/>
    </xf>
    <xf numFmtId="0" fontId="4" fillId="2" borderId="22" xfId="0" applyFont="1" applyFill="1" applyBorder="1" applyAlignment="1">
      <alignment wrapText="1"/>
    </xf>
    <xf numFmtId="0" fontId="4" fillId="2" borderId="35" xfId="0" applyFont="1" applyFill="1" applyBorder="1" applyAlignment="1">
      <alignment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65D7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chartsheet" Target="chartsheets/sheet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/>
                </a:solidFill>
                <a:latin typeface="Arial Black" panose="020B0A04020102020204" pitchFamily="34" charset="0"/>
                <a:ea typeface="+mn-ea"/>
                <a:cs typeface="+mn-cs"/>
              </a:defRPr>
            </a:pPr>
            <a:r>
              <a:rPr lang="es-PE" sz="1600">
                <a:solidFill>
                  <a:schemeClr val="tx1"/>
                </a:solidFill>
                <a:latin typeface="Arial Black" panose="020B0A04020102020204" pitchFamily="34" charset="0"/>
              </a:rPr>
              <a:t>ESTADO NUTRICIONAL DE LA GESTANTE (IMC)</a:t>
            </a:r>
          </a:p>
          <a:p>
            <a:pPr>
              <a:defRPr sz="1600">
                <a:solidFill>
                  <a:schemeClr val="tx1"/>
                </a:solidFill>
                <a:latin typeface="Arial Black" panose="020B0A04020102020204" pitchFamily="34" charset="0"/>
              </a:defRPr>
            </a:pPr>
            <a:r>
              <a:rPr lang="es-PE" sz="1600">
                <a:solidFill>
                  <a:schemeClr val="tx1"/>
                </a:solidFill>
                <a:latin typeface="Arial Black" panose="020B0A04020102020204" pitchFamily="34" charset="0"/>
              </a:rPr>
              <a:t>ENERO A DICIEMBRE 2025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/>
              </a:solidFill>
              <a:latin typeface="Arial Black" panose="020B0A04020102020204" pitchFamily="34" charset="0"/>
              <a:ea typeface="+mn-ea"/>
              <a:cs typeface="+mn-cs"/>
            </a:defRPr>
          </a:pPr>
          <a:endParaRPr lang="es-PE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solidFill>
          <a:srgbClr val="FFFFCC"/>
        </a:solidFill>
        <a:ln>
          <a:noFill/>
        </a:ln>
        <a:effectLst/>
        <a:sp3d/>
      </c:spPr>
    </c:sideWall>
    <c:backWall>
      <c:thickness val="0"/>
      <c:spPr>
        <a:solidFill>
          <a:srgbClr val="FFFFCC"/>
        </a:solidFill>
        <a:ln>
          <a:noFill/>
        </a:ln>
        <a:effectLst/>
        <a:sp3d/>
      </c:spPr>
    </c:backWall>
    <c:plotArea>
      <c:layout/>
      <c:bar3DChart>
        <c:barDir val="bar"/>
        <c:grouping val="clustered"/>
        <c:varyColors val="0"/>
        <c:ser>
          <c:idx val="0"/>
          <c:order val="0"/>
          <c:spPr>
            <a:solidFill>
              <a:srgbClr val="65D7FF"/>
            </a:solidFill>
            <a:ln>
              <a:noFill/>
            </a:ln>
            <a:effectLst/>
            <a:sp3d/>
          </c:spPr>
          <c:invertIfNegative val="0"/>
          <c:dLbls>
            <c:dLbl>
              <c:idx val="1"/>
              <c:layout>
                <c:manualLayout>
                  <c:x val="9.5577318180008041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C56-448D-929C-7B395730763F}"/>
                </c:ext>
              </c:extLst>
            </c:dLbl>
            <c:dLbl>
              <c:idx val="2"/>
              <c:layout>
                <c:manualLayout>
                  <c:x val="3.2769366233146198E-2"/>
                  <c:y val="-3.8298072708050936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C56-448D-929C-7B395730763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(IMC!$D$4,IMC!$F$4,IMC!$H$4)</c:f>
              <c:strCache>
                <c:ptCount val="3"/>
                <c:pt idx="0">
                  <c:v>% DELGADEZ</c:v>
                </c:pt>
                <c:pt idx="1">
                  <c:v>%OBESIDAD</c:v>
                </c:pt>
                <c:pt idx="2">
                  <c:v>%SOBREPESO</c:v>
                </c:pt>
              </c:strCache>
            </c:strRef>
          </c:cat>
          <c:val>
            <c:numRef>
              <c:f>(IMC!$D$20,IMC!$F$20,IMC!$H$20)</c:f>
              <c:numCache>
                <c:formatCode>0.0%</c:formatCode>
                <c:ptCount val="3"/>
                <c:pt idx="0">
                  <c:v>2.1551724137931034E-3</c:v>
                </c:pt>
                <c:pt idx="1">
                  <c:v>0.52586206896551724</c:v>
                </c:pt>
                <c:pt idx="2">
                  <c:v>0.34913793103448276</c:v>
                </c:pt>
              </c:numCache>
            </c:numRef>
          </c:val>
          <c:shape val="cylinder"/>
          <c:extLst>
            <c:ext xmlns:c16="http://schemas.microsoft.com/office/drawing/2014/chart" uri="{C3380CC4-5D6E-409C-BE32-E72D297353CC}">
              <c16:uniqueId val="{00000000-8C56-448D-929C-7B39573076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712029920"/>
        <c:axId val="712030336"/>
        <c:axId val="0"/>
      </c:bar3DChart>
      <c:catAx>
        <c:axId val="71202992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712030336"/>
        <c:crosses val="autoZero"/>
        <c:auto val="1"/>
        <c:lblAlgn val="ctr"/>
        <c:lblOffset val="100"/>
        <c:noMultiLvlLbl val="0"/>
      </c:catAx>
      <c:valAx>
        <c:axId val="7120303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7120299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D8E333D7-D6A7-4DDA-BEF5-4563A4A8CC6E}">
  <sheetPr/>
  <sheetViews>
    <sheetView workbookViewId="0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A3E65D25-3E1C-41CC-8C2B-0C574BBB5D0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3969BD-6961-48A1-A8FD-20338C54481E}">
  <dimension ref="A1:H32"/>
  <sheetViews>
    <sheetView tabSelected="1" zoomScaleNormal="100" workbookViewId="0">
      <selection activeCell="J20" sqref="J20"/>
    </sheetView>
  </sheetViews>
  <sheetFormatPr baseColWidth="10" defaultRowHeight="15" x14ac:dyDescent="0.25"/>
  <cols>
    <col min="1" max="1" width="27.85546875" bestFit="1" customWidth="1"/>
    <col min="4" max="4" width="12.140625" bestFit="1" customWidth="1"/>
    <col min="6" max="6" width="11.5703125" bestFit="1" customWidth="1"/>
    <col min="8" max="8" width="12.85546875" bestFit="1" customWidth="1"/>
    <col min="10" max="10" width="20.85546875" bestFit="1" customWidth="1"/>
  </cols>
  <sheetData>
    <row r="1" spans="1:8" ht="18.75" x14ac:dyDescent="0.3">
      <c r="A1" s="30" t="s">
        <v>37</v>
      </c>
    </row>
    <row r="2" spans="1:8" ht="18.75" x14ac:dyDescent="0.3">
      <c r="A2" s="41" t="s">
        <v>46</v>
      </c>
    </row>
    <row r="3" spans="1:8" ht="15.75" thickBot="1" x14ac:dyDescent="0.3"/>
    <row r="4" spans="1:8" x14ac:dyDescent="0.25">
      <c r="A4" s="31" t="s">
        <v>38</v>
      </c>
      <c r="B4" s="44" t="s">
        <v>19</v>
      </c>
      <c r="C4" s="45" t="s">
        <v>39</v>
      </c>
      <c r="D4" s="46" t="s">
        <v>40</v>
      </c>
      <c r="E4" s="47" t="s">
        <v>41</v>
      </c>
      <c r="F4" s="48" t="s">
        <v>42</v>
      </c>
      <c r="G4" s="45" t="s">
        <v>28</v>
      </c>
      <c r="H4" s="46" t="s">
        <v>26</v>
      </c>
    </row>
    <row r="5" spans="1:8" x14ac:dyDescent="0.25">
      <c r="A5" s="36" t="s">
        <v>8</v>
      </c>
      <c r="B5" s="49">
        <v>283</v>
      </c>
      <c r="C5" s="50">
        <v>1</v>
      </c>
      <c r="D5" s="51">
        <f>IFERROR(C5/B5,0)</f>
        <v>3.5335689045936395E-3</v>
      </c>
      <c r="E5" s="52">
        <v>145</v>
      </c>
      <c r="F5" s="53">
        <f>IFERROR(E5/B5,0)</f>
        <v>0.51236749116607772</v>
      </c>
      <c r="G5" s="50">
        <v>96</v>
      </c>
      <c r="H5" s="51">
        <f>IFERROR(G5/B5,0)</f>
        <v>0.33922261484098942</v>
      </c>
    </row>
    <row r="6" spans="1:8" x14ac:dyDescent="0.25">
      <c r="A6" s="37" t="s">
        <v>45</v>
      </c>
      <c r="B6" s="19">
        <v>164</v>
      </c>
      <c r="C6" s="9">
        <v>0</v>
      </c>
      <c r="D6" s="10">
        <f t="shared" ref="D6:D20" si="0">IFERROR(C6/B6,0)</f>
        <v>0</v>
      </c>
      <c r="E6" s="4">
        <v>86</v>
      </c>
      <c r="F6" s="54">
        <f t="shared" ref="F6:F20" si="1">IFERROR(E6/B6,0)</f>
        <v>0.52439024390243905</v>
      </c>
      <c r="G6" s="9">
        <v>57</v>
      </c>
      <c r="H6" s="10">
        <f t="shared" ref="H6:H20" si="2">IFERROR(G6/B6,0)</f>
        <v>0.34756097560975607</v>
      </c>
    </row>
    <row r="7" spans="1:8" x14ac:dyDescent="0.25">
      <c r="A7" s="37" t="s">
        <v>10</v>
      </c>
      <c r="B7" s="19">
        <v>87</v>
      </c>
      <c r="C7" s="9">
        <v>1</v>
      </c>
      <c r="D7" s="10">
        <f t="shared" si="0"/>
        <v>1.1494252873563218E-2</v>
      </c>
      <c r="E7" s="4">
        <v>44</v>
      </c>
      <c r="F7" s="54">
        <f t="shared" si="1"/>
        <v>0.50574712643678166</v>
      </c>
      <c r="G7" s="9">
        <v>27</v>
      </c>
      <c r="H7" s="10">
        <f t="shared" si="2"/>
        <v>0.31034482758620691</v>
      </c>
    </row>
    <row r="8" spans="1:8" x14ac:dyDescent="0.25">
      <c r="A8" s="37" t="s">
        <v>43</v>
      </c>
      <c r="B8" s="19">
        <v>0</v>
      </c>
      <c r="C8" s="9">
        <v>0</v>
      </c>
      <c r="D8" s="10">
        <f t="shared" si="0"/>
        <v>0</v>
      </c>
      <c r="E8" s="4">
        <v>0</v>
      </c>
      <c r="F8" s="54">
        <f t="shared" si="1"/>
        <v>0</v>
      </c>
      <c r="G8" s="9">
        <v>0</v>
      </c>
      <c r="H8" s="10">
        <f t="shared" si="2"/>
        <v>0</v>
      </c>
    </row>
    <row r="9" spans="1:8" x14ac:dyDescent="0.25">
      <c r="A9" s="37" t="s">
        <v>11</v>
      </c>
      <c r="B9" s="19">
        <v>32</v>
      </c>
      <c r="C9" s="9">
        <v>0</v>
      </c>
      <c r="D9" s="10">
        <f t="shared" si="0"/>
        <v>0</v>
      </c>
      <c r="E9" s="4">
        <v>15</v>
      </c>
      <c r="F9" s="54">
        <f t="shared" si="1"/>
        <v>0.46875</v>
      </c>
      <c r="G9" s="9">
        <v>12</v>
      </c>
      <c r="H9" s="10">
        <f t="shared" si="2"/>
        <v>0.375</v>
      </c>
    </row>
    <row r="10" spans="1:8" x14ac:dyDescent="0.25">
      <c r="A10" s="36" t="s">
        <v>12</v>
      </c>
      <c r="B10" s="49">
        <v>44</v>
      </c>
      <c r="C10" s="50">
        <v>0</v>
      </c>
      <c r="D10" s="51">
        <f t="shared" si="0"/>
        <v>0</v>
      </c>
      <c r="E10" s="52">
        <v>22</v>
      </c>
      <c r="F10" s="53">
        <f t="shared" si="1"/>
        <v>0.5</v>
      </c>
      <c r="G10" s="50">
        <v>16</v>
      </c>
      <c r="H10" s="51">
        <f t="shared" si="2"/>
        <v>0.36363636363636365</v>
      </c>
    </row>
    <row r="11" spans="1:8" x14ac:dyDescent="0.25">
      <c r="A11" s="37" t="s">
        <v>13</v>
      </c>
      <c r="B11" s="19">
        <v>44</v>
      </c>
      <c r="C11" s="9">
        <v>0</v>
      </c>
      <c r="D11" s="10">
        <f t="shared" si="0"/>
        <v>0</v>
      </c>
      <c r="E11" s="4">
        <v>22</v>
      </c>
      <c r="F11" s="54">
        <f t="shared" si="1"/>
        <v>0.5</v>
      </c>
      <c r="G11" s="9">
        <v>16</v>
      </c>
      <c r="H11" s="10">
        <f t="shared" si="2"/>
        <v>0.36363636363636365</v>
      </c>
    </row>
    <row r="12" spans="1:8" x14ac:dyDescent="0.25">
      <c r="A12" s="37" t="s">
        <v>15</v>
      </c>
      <c r="B12" s="19">
        <v>0</v>
      </c>
      <c r="C12" s="9">
        <v>0</v>
      </c>
      <c r="D12" s="10">
        <f t="shared" si="0"/>
        <v>0</v>
      </c>
      <c r="E12" s="4">
        <v>0</v>
      </c>
      <c r="F12" s="54">
        <f t="shared" si="1"/>
        <v>0</v>
      </c>
      <c r="G12" s="9">
        <v>0</v>
      </c>
      <c r="H12" s="10">
        <f t="shared" si="2"/>
        <v>0</v>
      </c>
    </row>
    <row r="13" spans="1:8" x14ac:dyDescent="0.25">
      <c r="A13" s="37" t="s">
        <v>21</v>
      </c>
      <c r="B13" s="19">
        <v>0</v>
      </c>
      <c r="C13" s="9">
        <v>0</v>
      </c>
      <c r="D13" s="10">
        <f t="shared" si="0"/>
        <v>0</v>
      </c>
      <c r="E13" s="4">
        <v>0</v>
      </c>
      <c r="F13" s="54">
        <f t="shared" si="1"/>
        <v>0</v>
      </c>
      <c r="G13" s="9">
        <v>0</v>
      </c>
      <c r="H13" s="10">
        <f t="shared" si="2"/>
        <v>0</v>
      </c>
    </row>
    <row r="14" spans="1:8" x14ac:dyDescent="0.25">
      <c r="A14" s="37" t="s">
        <v>16</v>
      </c>
      <c r="B14" s="19">
        <v>0</v>
      </c>
      <c r="C14" s="9">
        <v>0</v>
      </c>
      <c r="D14" s="10">
        <f t="shared" si="0"/>
        <v>0</v>
      </c>
      <c r="E14" s="4">
        <v>0</v>
      </c>
      <c r="F14" s="54">
        <f t="shared" si="1"/>
        <v>0</v>
      </c>
      <c r="G14" s="9">
        <v>0</v>
      </c>
      <c r="H14" s="10">
        <f t="shared" si="2"/>
        <v>0</v>
      </c>
    </row>
    <row r="15" spans="1:8" x14ac:dyDescent="0.25">
      <c r="A15" s="36" t="s">
        <v>1</v>
      </c>
      <c r="B15" s="49">
        <v>137</v>
      </c>
      <c r="C15" s="50">
        <v>0</v>
      </c>
      <c r="D15" s="51">
        <f t="shared" si="0"/>
        <v>0</v>
      </c>
      <c r="E15" s="52">
        <v>77</v>
      </c>
      <c r="F15" s="53">
        <f t="shared" si="1"/>
        <v>0.56204379562043794</v>
      </c>
      <c r="G15" s="50">
        <v>50</v>
      </c>
      <c r="H15" s="51">
        <f t="shared" si="2"/>
        <v>0.36496350364963503</v>
      </c>
    </row>
    <row r="16" spans="1:8" x14ac:dyDescent="0.25">
      <c r="A16" s="37" t="s">
        <v>2</v>
      </c>
      <c r="B16" s="19">
        <v>41</v>
      </c>
      <c r="C16" s="9">
        <v>0</v>
      </c>
      <c r="D16" s="10">
        <f t="shared" si="0"/>
        <v>0</v>
      </c>
      <c r="E16" s="4">
        <v>22</v>
      </c>
      <c r="F16" s="54">
        <f t="shared" si="1"/>
        <v>0.53658536585365857</v>
      </c>
      <c r="G16" s="9">
        <v>15</v>
      </c>
      <c r="H16" s="10">
        <f t="shared" si="2"/>
        <v>0.36585365853658536</v>
      </c>
    </row>
    <row r="17" spans="1:8" x14ac:dyDescent="0.25">
      <c r="A17" s="37" t="s">
        <v>5</v>
      </c>
      <c r="B17" s="19">
        <v>80</v>
      </c>
      <c r="C17" s="9">
        <v>0</v>
      </c>
      <c r="D17" s="10">
        <f t="shared" si="0"/>
        <v>0</v>
      </c>
      <c r="E17" s="4">
        <v>47</v>
      </c>
      <c r="F17" s="54">
        <f t="shared" si="1"/>
        <v>0.58750000000000002</v>
      </c>
      <c r="G17" s="9">
        <v>30</v>
      </c>
      <c r="H17" s="10">
        <f t="shared" si="2"/>
        <v>0.375</v>
      </c>
    </row>
    <row r="18" spans="1:8" x14ac:dyDescent="0.25">
      <c r="A18" s="37" t="s">
        <v>22</v>
      </c>
      <c r="B18" s="19">
        <v>8</v>
      </c>
      <c r="C18" s="9">
        <v>0</v>
      </c>
      <c r="D18" s="10">
        <f t="shared" si="0"/>
        <v>0</v>
      </c>
      <c r="E18" s="4">
        <v>5</v>
      </c>
      <c r="F18" s="54">
        <f t="shared" si="1"/>
        <v>0.625</v>
      </c>
      <c r="G18" s="9">
        <v>2</v>
      </c>
      <c r="H18" s="10">
        <f t="shared" si="2"/>
        <v>0.25</v>
      </c>
    </row>
    <row r="19" spans="1:8" x14ac:dyDescent="0.25">
      <c r="A19" s="37" t="s">
        <v>7</v>
      </c>
      <c r="B19" s="19">
        <v>8</v>
      </c>
      <c r="C19" s="9">
        <v>0</v>
      </c>
      <c r="D19" s="10">
        <f t="shared" si="0"/>
        <v>0</v>
      </c>
      <c r="E19" s="4">
        <v>3</v>
      </c>
      <c r="F19" s="54">
        <f t="shared" si="1"/>
        <v>0.375</v>
      </c>
      <c r="G19" s="9">
        <v>3</v>
      </c>
      <c r="H19" s="10">
        <f t="shared" si="2"/>
        <v>0.375</v>
      </c>
    </row>
    <row r="20" spans="1:8" ht="15.75" thickBot="1" x14ac:dyDescent="0.3">
      <c r="A20" s="38" t="s">
        <v>17</v>
      </c>
      <c r="B20" s="55">
        <v>464</v>
      </c>
      <c r="C20" s="56">
        <v>1</v>
      </c>
      <c r="D20" s="57">
        <f t="shared" si="0"/>
        <v>2.1551724137931034E-3</v>
      </c>
      <c r="E20" s="58">
        <v>244</v>
      </c>
      <c r="F20" s="59">
        <f t="shared" si="1"/>
        <v>0.52586206896551724</v>
      </c>
      <c r="G20" s="56">
        <v>162</v>
      </c>
      <c r="H20" s="57">
        <f t="shared" si="2"/>
        <v>0.34913793103448276</v>
      </c>
    </row>
    <row r="21" spans="1:8" x14ac:dyDescent="0.25">
      <c r="A21" s="20" t="s">
        <v>29</v>
      </c>
    </row>
    <row r="23" spans="1:8" ht="15.75" thickBot="1" x14ac:dyDescent="0.3"/>
    <row r="24" spans="1:8" x14ac:dyDescent="0.25">
      <c r="A24" s="15" t="s">
        <v>23</v>
      </c>
      <c r="B24" s="31" t="s">
        <v>19</v>
      </c>
      <c r="C24" s="32" t="s">
        <v>39</v>
      </c>
      <c r="D24" s="33" t="s">
        <v>40</v>
      </c>
      <c r="E24" s="34" t="s">
        <v>41</v>
      </c>
      <c r="F24" s="35" t="s">
        <v>42</v>
      </c>
      <c r="G24" s="32" t="s">
        <v>28</v>
      </c>
      <c r="H24" s="33" t="s">
        <v>26</v>
      </c>
    </row>
    <row r="25" spans="1:8" x14ac:dyDescent="0.25">
      <c r="A25" s="17" t="s">
        <v>14</v>
      </c>
      <c r="B25" s="19">
        <f>B10</f>
        <v>44</v>
      </c>
      <c r="C25" s="19">
        <f t="shared" ref="C25:G25" si="3">C10</f>
        <v>0</v>
      </c>
      <c r="D25" s="39">
        <f t="shared" ref="D25:D31" si="4">IFERROR(C25/B25,0)</f>
        <v>0</v>
      </c>
      <c r="E25" s="19">
        <f t="shared" si="3"/>
        <v>22</v>
      </c>
      <c r="F25" s="39">
        <f t="shared" ref="F25:F31" si="5">IFERROR(E25/B25,0)</f>
        <v>0.5</v>
      </c>
      <c r="G25" s="19">
        <f t="shared" si="3"/>
        <v>16</v>
      </c>
      <c r="H25" s="39">
        <f t="shared" ref="H25:H31" si="6">IFERROR(G25/B25,0)</f>
        <v>0.36363636363636365</v>
      </c>
    </row>
    <row r="26" spans="1:8" x14ac:dyDescent="0.25">
      <c r="A26" s="17" t="s">
        <v>4</v>
      </c>
      <c r="B26" s="19">
        <f>B16+B18+B19</f>
        <v>57</v>
      </c>
      <c r="C26" s="19">
        <f t="shared" ref="C26:G26" si="7">C16+C18+C19</f>
        <v>0</v>
      </c>
      <c r="D26" s="39">
        <f t="shared" si="4"/>
        <v>0</v>
      </c>
      <c r="E26" s="19">
        <f t="shared" si="7"/>
        <v>30</v>
      </c>
      <c r="F26" s="39">
        <f t="shared" si="5"/>
        <v>0.52631578947368418</v>
      </c>
      <c r="G26" s="19">
        <f t="shared" si="7"/>
        <v>20</v>
      </c>
      <c r="H26" s="39">
        <f t="shared" si="6"/>
        <v>0.35087719298245612</v>
      </c>
    </row>
    <row r="27" spans="1:8" x14ac:dyDescent="0.25">
      <c r="A27" s="17" t="s">
        <v>3</v>
      </c>
      <c r="B27" s="19">
        <f>B7</f>
        <v>87</v>
      </c>
      <c r="C27" s="19">
        <f t="shared" ref="C27:G27" si="8">C7</f>
        <v>1</v>
      </c>
      <c r="D27" s="39">
        <f t="shared" si="4"/>
        <v>1.1494252873563218E-2</v>
      </c>
      <c r="E27" s="19">
        <f t="shared" si="8"/>
        <v>44</v>
      </c>
      <c r="F27" s="39">
        <f t="shared" si="5"/>
        <v>0.50574712643678166</v>
      </c>
      <c r="G27" s="19">
        <f t="shared" si="8"/>
        <v>27</v>
      </c>
      <c r="H27" s="39">
        <f t="shared" si="6"/>
        <v>0.31034482758620691</v>
      </c>
    </row>
    <row r="28" spans="1:8" x14ac:dyDescent="0.25">
      <c r="A28" s="17" t="s">
        <v>9</v>
      </c>
      <c r="B28" s="19">
        <f>B6+B9</f>
        <v>196</v>
      </c>
      <c r="C28" s="19">
        <f t="shared" ref="C28:G28" si="9">C6+C9</f>
        <v>0</v>
      </c>
      <c r="D28" s="39">
        <f t="shared" si="4"/>
        <v>0</v>
      </c>
      <c r="E28" s="19">
        <f t="shared" si="9"/>
        <v>101</v>
      </c>
      <c r="F28" s="39">
        <f t="shared" si="5"/>
        <v>0.51530612244897955</v>
      </c>
      <c r="G28" s="19">
        <f t="shared" si="9"/>
        <v>69</v>
      </c>
      <c r="H28" s="39">
        <f t="shared" si="6"/>
        <v>0.35204081632653061</v>
      </c>
    </row>
    <row r="29" spans="1:8" x14ac:dyDescent="0.25">
      <c r="A29" s="17" t="s">
        <v>24</v>
      </c>
      <c r="B29" s="19">
        <f>B8</f>
        <v>0</v>
      </c>
      <c r="C29" s="19">
        <f t="shared" ref="C29:G29" si="10">C8</f>
        <v>0</v>
      </c>
      <c r="D29" s="39">
        <f t="shared" si="4"/>
        <v>0</v>
      </c>
      <c r="E29" s="19">
        <f t="shared" si="10"/>
        <v>0</v>
      </c>
      <c r="F29" s="39">
        <f t="shared" si="5"/>
        <v>0</v>
      </c>
      <c r="G29" s="19">
        <f t="shared" si="10"/>
        <v>0</v>
      </c>
      <c r="H29" s="39">
        <f t="shared" si="6"/>
        <v>0</v>
      </c>
    </row>
    <row r="30" spans="1:8" x14ac:dyDescent="0.25">
      <c r="A30" s="17" t="s">
        <v>6</v>
      </c>
      <c r="B30" s="19">
        <f>B17</f>
        <v>80</v>
      </c>
      <c r="C30" s="19">
        <f t="shared" ref="C30:G30" si="11">C17</f>
        <v>0</v>
      </c>
      <c r="D30" s="39">
        <f t="shared" si="4"/>
        <v>0</v>
      </c>
      <c r="E30" s="19">
        <f t="shared" si="11"/>
        <v>47</v>
      </c>
      <c r="F30" s="39">
        <f t="shared" si="5"/>
        <v>0.58750000000000002</v>
      </c>
      <c r="G30" s="19">
        <f t="shared" si="11"/>
        <v>30</v>
      </c>
      <c r="H30" s="39">
        <f t="shared" si="6"/>
        <v>0.375</v>
      </c>
    </row>
    <row r="31" spans="1:8" ht="15.75" thickBot="1" x14ac:dyDescent="0.3">
      <c r="A31" s="21" t="s">
        <v>17</v>
      </c>
      <c r="B31" s="26">
        <f>SUM(B25:B30)</f>
        <v>464</v>
      </c>
      <c r="C31" s="26">
        <f t="shared" ref="C31:G31" si="12">SUM(C25:C30)</f>
        <v>1</v>
      </c>
      <c r="D31" s="40">
        <f t="shared" si="4"/>
        <v>2.1551724137931034E-3</v>
      </c>
      <c r="E31" s="26">
        <f t="shared" si="12"/>
        <v>244</v>
      </c>
      <c r="F31" s="40">
        <f t="shared" si="5"/>
        <v>0.52586206896551724</v>
      </c>
      <c r="G31" s="26">
        <f t="shared" si="12"/>
        <v>162</v>
      </c>
      <c r="H31" s="40">
        <f t="shared" si="6"/>
        <v>0.34913793103448276</v>
      </c>
    </row>
    <row r="32" spans="1:8" x14ac:dyDescent="0.25">
      <c r="A32" s="20" t="s">
        <v>29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08C4A0-7B27-4A91-8252-80320E51C629}">
  <dimension ref="A1:F32"/>
  <sheetViews>
    <sheetView showGridLines="0" zoomScaleNormal="100" workbookViewId="0">
      <selection activeCell="I9" sqref="I9"/>
    </sheetView>
  </sheetViews>
  <sheetFormatPr baseColWidth="10" defaultRowHeight="15" x14ac:dyDescent="0.25"/>
  <cols>
    <col min="1" max="1" width="27.140625" customWidth="1"/>
    <col min="2" max="4" width="11.42578125" style="1"/>
    <col min="5" max="5" width="11.28515625" style="1" bestFit="1" customWidth="1"/>
    <col min="6" max="6" width="13.85546875" style="1" customWidth="1"/>
  </cols>
  <sheetData>
    <row r="1" spans="1:6" ht="15.75" x14ac:dyDescent="0.25">
      <c r="A1" s="2" t="s">
        <v>44</v>
      </c>
    </row>
    <row r="2" spans="1:6" ht="18.75" x14ac:dyDescent="0.3">
      <c r="A2" s="41" t="s">
        <v>46</v>
      </c>
    </row>
    <row r="3" spans="1:6" ht="15.75" thickBot="1" x14ac:dyDescent="0.3"/>
    <row r="4" spans="1:6" x14ac:dyDescent="0.25">
      <c r="A4" s="15" t="s">
        <v>0</v>
      </c>
      <c r="B4" s="11" t="s">
        <v>19</v>
      </c>
      <c r="C4" s="5" t="s">
        <v>27</v>
      </c>
      <c r="D4" s="6" t="s">
        <v>25</v>
      </c>
      <c r="E4" s="12" t="s">
        <v>28</v>
      </c>
      <c r="F4" s="6" t="s">
        <v>26</v>
      </c>
    </row>
    <row r="5" spans="1:6" x14ac:dyDescent="0.25">
      <c r="A5" s="16" t="s">
        <v>8</v>
      </c>
      <c r="B5" s="13">
        <v>254</v>
      </c>
      <c r="C5" s="7">
        <v>10</v>
      </c>
      <c r="D5" s="8">
        <f>IFERROR(C5/B5,0)</f>
        <v>3.937007874015748E-2</v>
      </c>
      <c r="E5" s="3">
        <v>169</v>
      </c>
      <c r="F5" s="8">
        <f>IFERROR(E5/B5,0)</f>
        <v>0.66535433070866146</v>
      </c>
    </row>
    <row r="6" spans="1:6" x14ac:dyDescent="0.25">
      <c r="A6" s="17" t="s">
        <v>45</v>
      </c>
      <c r="B6" s="14">
        <v>143</v>
      </c>
      <c r="C6" s="9">
        <v>5</v>
      </c>
      <c r="D6" s="10">
        <f t="shared" ref="D6:D20" si="0">IFERROR(C6/B6,0)</f>
        <v>3.4965034965034968E-2</v>
      </c>
      <c r="E6" s="4">
        <v>94</v>
      </c>
      <c r="F6" s="10">
        <f t="shared" ref="F6:F20" si="1">IFERROR(E6/B6,0)</f>
        <v>0.65734265734265729</v>
      </c>
    </row>
    <row r="7" spans="1:6" x14ac:dyDescent="0.25">
      <c r="A7" s="17" t="s">
        <v>10</v>
      </c>
      <c r="B7" s="14">
        <v>82</v>
      </c>
      <c r="C7" s="9">
        <v>3</v>
      </c>
      <c r="D7" s="10">
        <f t="shared" si="0"/>
        <v>3.6585365853658534E-2</v>
      </c>
      <c r="E7" s="4">
        <v>56</v>
      </c>
      <c r="F7" s="10">
        <f t="shared" si="1"/>
        <v>0.68292682926829273</v>
      </c>
    </row>
    <row r="8" spans="1:6" x14ac:dyDescent="0.25">
      <c r="A8" s="17" t="s">
        <v>20</v>
      </c>
      <c r="B8" s="14">
        <v>0</v>
      </c>
      <c r="C8" s="9">
        <v>0</v>
      </c>
      <c r="D8" s="10">
        <f t="shared" si="0"/>
        <v>0</v>
      </c>
      <c r="E8" s="4">
        <v>0</v>
      </c>
      <c r="F8" s="10">
        <f t="shared" si="1"/>
        <v>0</v>
      </c>
    </row>
    <row r="9" spans="1:6" x14ac:dyDescent="0.25">
      <c r="A9" s="17" t="s">
        <v>11</v>
      </c>
      <c r="B9" s="14">
        <v>29</v>
      </c>
      <c r="C9" s="9">
        <v>2</v>
      </c>
      <c r="D9" s="10">
        <f t="shared" si="0"/>
        <v>6.8965517241379309E-2</v>
      </c>
      <c r="E9" s="4">
        <v>19</v>
      </c>
      <c r="F9" s="10">
        <f t="shared" si="1"/>
        <v>0.65517241379310343</v>
      </c>
    </row>
    <row r="10" spans="1:6" x14ac:dyDescent="0.25">
      <c r="A10" s="16" t="s">
        <v>12</v>
      </c>
      <c r="B10" s="13">
        <v>58</v>
      </c>
      <c r="C10" s="7">
        <v>0</v>
      </c>
      <c r="D10" s="8">
        <f t="shared" si="0"/>
        <v>0</v>
      </c>
      <c r="E10" s="3">
        <v>44</v>
      </c>
      <c r="F10" s="8">
        <f t="shared" si="1"/>
        <v>0.75862068965517238</v>
      </c>
    </row>
    <row r="11" spans="1:6" x14ac:dyDescent="0.25">
      <c r="A11" s="17" t="s">
        <v>13</v>
      </c>
      <c r="B11" s="14">
        <v>52</v>
      </c>
      <c r="C11" s="9">
        <v>0</v>
      </c>
      <c r="D11" s="10">
        <f t="shared" si="0"/>
        <v>0</v>
      </c>
      <c r="E11" s="4">
        <v>38</v>
      </c>
      <c r="F11" s="10">
        <f t="shared" si="1"/>
        <v>0.73076923076923073</v>
      </c>
    </row>
    <row r="12" spans="1:6" x14ac:dyDescent="0.25">
      <c r="A12" s="17" t="s">
        <v>15</v>
      </c>
      <c r="B12" s="14">
        <v>6</v>
      </c>
      <c r="C12" s="9">
        <v>0</v>
      </c>
      <c r="D12" s="10">
        <f t="shared" si="0"/>
        <v>0</v>
      </c>
      <c r="E12" s="4">
        <v>6</v>
      </c>
      <c r="F12" s="10">
        <f t="shared" si="1"/>
        <v>1</v>
      </c>
    </row>
    <row r="13" spans="1:6" x14ac:dyDescent="0.25">
      <c r="A13" s="17" t="s">
        <v>16</v>
      </c>
      <c r="B13" s="14">
        <v>0</v>
      </c>
      <c r="C13" s="9">
        <v>0</v>
      </c>
      <c r="D13" s="10">
        <f t="shared" si="0"/>
        <v>0</v>
      </c>
      <c r="E13" s="4">
        <v>0</v>
      </c>
      <c r="F13" s="10">
        <f t="shared" si="1"/>
        <v>0</v>
      </c>
    </row>
    <row r="14" spans="1:6" x14ac:dyDescent="0.25">
      <c r="A14" s="17" t="s">
        <v>21</v>
      </c>
      <c r="B14" s="14">
        <v>0</v>
      </c>
      <c r="C14" s="9">
        <v>0</v>
      </c>
      <c r="D14" s="10">
        <f t="shared" si="0"/>
        <v>0</v>
      </c>
      <c r="E14" s="4">
        <v>0</v>
      </c>
      <c r="F14" s="10">
        <f t="shared" si="1"/>
        <v>0</v>
      </c>
    </row>
    <row r="15" spans="1:6" x14ac:dyDescent="0.25">
      <c r="A15" s="16" t="s">
        <v>1</v>
      </c>
      <c r="B15" s="13">
        <v>120</v>
      </c>
      <c r="C15" s="7">
        <v>3</v>
      </c>
      <c r="D15" s="8">
        <f t="shared" si="0"/>
        <v>2.5000000000000001E-2</v>
      </c>
      <c r="E15" s="3">
        <v>84</v>
      </c>
      <c r="F15" s="8">
        <f t="shared" si="1"/>
        <v>0.7</v>
      </c>
    </row>
    <row r="16" spans="1:6" x14ac:dyDescent="0.25">
      <c r="A16" s="17" t="s">
        <v>2</v>
      </c>
      <c r="B16" s="14">
        <v>38</v>
      </c>
      <c r="C16" s="9">
        <v>1</v>
      </c>
      <c r="D16" s="10">
        <f t="shared" si="0"/>
        <v>2.6315789473684209E-2</v>
      </c>
      <c r="E16" s="4">
        <v>23</v>
      </c>
      <c r="F16" s="10">
        <f t="shared" si="1"/>
        <v>0.60526315789473684</v>
      </c>
    </row>
    <row r="17" spans="1:6" x14ac:dyDescent="0.25">
      <c r="A17" s="17" t="s">
        <v>5</v>
      </c>
      <c r="B17" s="14">
        <v>67</v>
      </c>
      <c r="C17" s="9">
        <v>2</v>
      </c>
      <c r="D17" s="10">
        <f t="shared" si="0"/>
        <v>2.9850746268656716E-2</v>
      </c>
      <c r="E17" s="4">
        <v>49</v>
      </c>
      <c r="F17" s="10">
        <f t="shared" si="1"/>
        <v>0.73134328358208955</v>
      </c>
    </row>
    <row r="18" spans="1:6" x14ac:dyDescent="0.25">
      <c r="A18" s="17" t="s">
        <v>22</v>
      </c>
      <c r="B18" s="14">
        <v>6</v>
      </c>
      <c r="C18" s="9">
        <v>0</v>
      </c>
      <c r="D18" s="10">
        <f t="shared" si="0"/>
        <v>0</v>
      </c>
      <c r="E18" s="4">
        <v>5</v>
      </c>
      <c r="F18" s="10">
        <f t="shared" si="1"/>
        <v>0.83333333333333337</v>
      </c>
    </row>
    <row r="19" spans="1:6" x14ac:dyDescent="0.25">
      <c r="A19" s="17" t="s">
        <v>7</v>
      </c>
      <c r="B19" s="14">
        <v>9</v>
      </c>
      <c r="C19" s="9">
        <v>0</v>
      </c>
      <c r="D19" s="10">
        <f t="shared" si="0"/>
        <v>0</v>
      </c>
      <c r="E19" s="4">
        <v>7</v>
      </c>
      <c r="F19" s="10">
        <f t="shared" si="1"/>
        <v>0.77777777777777779</v>
      </c>
    </row>
    <row r="20" spans="1:6" ht="15.75" thickBot="1" x14ac:dyDescent="0.3">
      <c r="A20" s="21" t="s">
        <v>17</v>
      </c>
      <c r="B20" s="22">
        <v>432</v>
      </c>
      <c r="C20" s="23">
        <v>13</v>
      </c>
      <c r="D20" s="24">
        <f t="shared" si="0"/>
        <v>3.0092592592592591E-2</v>
      </c>
      <c r="E20" s="25">
        <v>297</v>
      </c>
      <c r="F20" s="24">
        <f t="shared" si="1"/>
        <v>0.6875</v>
      </c>
    </row>
    <row r="21" spans="1:6" x14ac:dyDescent="0.25">
      <c r="A21" s="20" t="s">
        <v>29</v>
      </c>
    </row>
    <row r="23" spans="1:6" ht="15.75" thickBot="1" x14ac:dyDescent="0.3"/>
    <row r="24" spans="1:6" x14ac:dyDescent="0.25">
      <c r="A24" s="15" t="s">
        <v>23</v>
      </c>
      <c r="B24" s="18" t="s">
        <v>19</v>
      </c>
      <c r="C24" s="5" t="s">
        <v>27</v>
      </c>
      <c r="D24" s="6" t="s">
        <v>25</v>
      </c>
      <c r="E24" s="12" t="s">
        <v>28</v>
      </c>
      <c r="F24" s="6" t="s">
        <v>26</v>
      </c>
    </row>
    <row r="25" spans="1:6" x14ac:dyDescent="0.25">
      <c r="A25" s="17" t="s">
        <v>14</v>
      </c>
      <c r="B25" s="19">
        <f>B10</f>
        <v>58</v>
      </c>
      <c r="C25" s="9">
        <f t="shared" ref="C25:E25" si="2">C10</f>
        <v>0</v>
      </c>
      <c r="D25" s="10">
        <f t="shared" ref="D25:D31" si="3">IFERROR(C25/B25,0)</f>
        <v>0</v>
      </c>
      <c r="E25" s="4">
        <f t="shared" si="2"/>
        <v>44</v>
      </c>
      <c r="F25" s="10">
        <f t="shared" ref="F25:F31" si="4">IFERROR(E25/B25,0)</f>
        <v>0.75862068965517238</v>
      </c>
    </row>
    <row r="26" spans="1:6" x14ac:dyDescent="0.25">
      <c r="A26" s="17" t="s">
        <v>4</v>
      </c>
      <c r="B26" s="19">
        <f>B16+B18+B19</f>
        <v>53</v>
      </c>
      <c r="C26" s="9">
        <f t="shared" ref="C26:E26" si="5">C16+C18+C19</f>
        <v>1</v>
      </c>
      <c r="D26" s="10">
        <f t="shared" si="3"/>
        <v>1.8867924528301886E-2</v>
      </c>
      <c r="E26" s="4">
        <f t="shared" si="5"/>
        <v>35</v>
      </c>
      <c r="F26" s="10">
        <f t="shared" si="4"/>
        <v>0.660377358490566</v>
      </c>
    </row>
    <row r="27" spans="1:6" x14ac:dyDescent="0.25">
      <c r="A27" s="17" t="s">
        <v>3</v>
      </c>
      <c r="B27" s="19">
        <f>B7</f>
        <v>82</v>
      </c>
      <c r="C27" s="9">
        <f t="shared" ref="C27:E27" si="6">C7</f>
        <v>3</v>
      </c>
      <c r="D27" s="10">
        <f t="shared" si="3"/>
        <v>3.6585365853658534E-2</v>
      </c>
      <c r="E27" s="4">
        <f t="shared" si="6"/>
        <v>56</v>
      </c>
      <c r="F27" s="10">
        <f t="shared" si="4"/>
        <v>0.68292682926829273</v>
      </c>
    </row>
    <row r="28" spans="1:6" x14ac:dyDescent="0.25">
      <c r="A28" s="17" t="s">
        <v>9</v>
      </c>
      <c r="B28" s="19">
        <f>B6+B9</f>
        <v>172</v>
      </c>
      <c r="C28" s="9">
        <f t="shared" ref="C28:E28" si="7">C6+C9</f>
        <v>7</v>
      </c>
      <c r="D28" s="10">
        <f t="shared" si="3"/>
        <v>4.0697674418604654E-2</v>
      </c>
      <c r="E28" s="4">
        <f t="shared" si="7"/>
        <v>113</v>
      </c>
      <c r="F28" s="10">
        <f t="shared" si="4"/>
        <v>0.65697674418604646</v>
      </c>
    </row>
    <row r="29" spans="1:6" x14ac:dyDescent="0.25">
      <c r="A29" s="17" t="s">
        <v>24</v>
      </c>
      <c r="B29" s="19">
        <f>B8</f>
        <v>0</v>
      </c>
      <c r="C29" s="9">
        <f t="shared" ref="C29:E29" si="8">C8</f>
        <v>0</v>
      </c>
      <c r="D29" s="10">
        <f t="shared" si="3"/>
        <v>0</v>
      </c>
      <c r="E29" s="4">
        <f t="shared" si="8"/>
        <v>0</v>
      </c>
      <c r="F29" s="10">
        <f t="shared" si="4"/>
        <v>0</v>
      </c>
    </row>
    <row r="30" spans="1:6" x14ac:dyDescent="0.25">
      <c r="A30" s="17" t="s">
        <v>6</v>
      </c>
      <c r="B30" s="19">
        <f>B17</f>
        <v>67</v>
      </c>
      <c r="C30" s="9">
        <f t="shared" ref="C30:E30" si="9">C17</f>
        <v>2</v>
      </c>
      <c r="D30" s="10">
        <f t="shared" si="3"/>
        <v>2.9850746268656716E-2</v>
      </c>
      <c r="E30" s="4">
        <f t="shared" si="9"/>
        <v>49</v>
      </c>
      <c r="F30" s="10">
        <f t="shared" si="4"/>
        <v>0.73134328358208955</v>
      </c>
    </row>
    <row r="31" spans="1:6" ht="15.75" thickBot="1" x14ac:dyDescent="0.3">
      <c r="A31" s="21" t="s">
        <v>17</v>
      </c>
      <c r="B31" s="26">
        <f>SUM(B25:B30)</f>
        <v>432</v>
      </c>
      <c r="C31" s="27">
        <f t="shared" ref="C31:E31" si="10">SUM(C25:C30)</f>
        <v>13</v>
      </c>
      <c r="D31" s="28">
        <f t="shared" si="3"/>
        <v>3.0092592592592591E-2</v>
      </c>
      <c r="E31" s="29">
        <f t="shared" si="10"/>
        <v>297</v>
      </c>
      <c r="F31" s="28">
        <f t="shared" si="4"/>
        <v>0.6875</v>
      </c>
    </row>
    <row r="32" spans="1:6" x14ac:dyDescent="0.25">
      <c r="A32" s="20" t="s">
        <v>29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409570-8C4C-443B-A013-1552B86F1E1F}">
  <dimension ref="A1:I20"/>
  <sheetViews>
    <sheetView showGridLines="0" zoomScaleNormal="100" workbookViewId="0">
      <selection activeCell="A7" sqref="A7"/>
    </sheetView>
  </sheetViews>
  <sheetFormatPr baseColWidth="10" defaultRowHeight="15" x14ac:dyDescent="0.25"/>
  <cols>
    <col min="1" max="1" width="34" customWidth="1"/>
    <col min="2" max="2" width="13" style="1" customWidth="1"/>
    <col min="3" max="4" width="11.42578125" style="1"/>
    <col min="5" max="5" width="14.140625" style="1" customWidth="1"/>
    <col min="6" max="6" width="23.42578125" style="1" bestFit="1" customWidth="1"/>
    <col min="7" max="7" width="15.5703125" style="1" customWidth="1"/>
    <col min="8" max="8" width="17.140625" style="1" customWidth="1"/>
    <col min="9" max="9" width="14.42578125" style="1" customWidth="1"/>
  </cols>
  <sheetData>
    <row r="1" spans="1:6" ht="16.5" x14ac:dyDescent="0.3">
      <c r="A1" s="2" t="s">
        <v>47</v>
      </c>
      <c r="C1" s="43"/>
    </row>
    <row r="2" spans="1:6" ht="15.75" x14ac:dyDescent="0.25">
      <c r="A2" s="2" t="s">
        <v>30</v>
      </c>
    </row>
    <row r="5" spans="1:6" ht="15.75" thickBot="1" x14ac:dyDescent="0.3"/>
    <row r="6" spans="1:6" x14ac:dyDescent="0.25">
      <c r="A6" s="60"/>
      <c r="B6" s="85" t="s">
        <v>31</v>
      </c>
      <c r="C6" s="85"/>
      <c r="D6" s="76" t="s">
        <v>18</v>
      </c>
      <c r="E6" s="77"/>
      <c r="F6" s="75" t="s">
        <v>17</v>
      </c>
    </row>
    <row r="7" spans="1:6" x14ac:dyDescent="0.25">
      <c r="A7" s="61" t="s">
        <v>0</v>
      </c>
      <c r="B7" s="78" t="s">
        <v>36</v>
      </c>
      <c r="C7" s="78" t="s">
        <v>35</v>
      </c>
      <c r="D7" s="61" t="s">
        <v>36</v>
      </c>
      <c r="E7" s="66" t="s">
        <v>35</v>
      </c>
      <c r="F7" s="66"/>
    </row>
    <row r="8" spans="1:6" x14ac:dyDescent="0.25">
      <c r="A8" s="62" t="s">
        <v>8</v>
      </c>
      <c r="B8" s="79">
        <v>69</v>
      </c>
      <c r="C8" s="80">
        <v>20</v>
      </c>
      <c r="D8" s="67">
        <v>35</v>
      </c>
      <c r="E8" s="68">
        <v>19</v>
      </c>
      <c r="F8" s="68">
        <v>143</v>
      </c>
    </row>
    <row r="9" spans="1:6" x14ac:dyDescent="0.25">
      <c r="A9" s="63" t="s">
        <v>10</v>
      </c>
      <c r="B9" s="81">
        <v>26</v>
      </c>
      <c r="C9" s="82">
        <v>4</v>
      </c>
      <c r="D9" s="69">
        <v>9</v>
      </c>
      <c r="E9" s="70">
        <v>7</v>
      </c>
      <c r="F9" s="70">
        <v>46</v>
      </c>
    </row>
    <row r="10" spans="1:6" x14ac:dyDescent="0.25">
      <c r="A10" s="64" t="s">
        <v>45</v>
      </c>
      <c r="B10" s="83">
        <v>36</v>
      </c>
      <c r="C10" s="84">
        <v>12</v>
      </c>
      <c r="D10" s="71">
        <v>19</v>
      </c>
      <c r="E10" s="72">
        <v>11</v>
      </c>
      <c r="F10" s="72">
        <v>78</v>
      </c>
    </row>
    <row r="11" spans="1:6" x14ac:dyDescent="0.25">
      <c r="A11" s="63" t="s">
        <v>11</v>
      </c>
      <c r="B11" s="81">
        <v>7</v>
      </c>
      <c r="C11" s="82">
        <v>4</v>
      </c>
      <c r="D11" s="69">
        <v>7</v>
      </c>
      <c r="E11" s="70">
        <v>1</v>
      </c>
      <c r="F11" s="70">
        <v>19</v>
      </c>
    </row>
    <row r="12" spans="1:6" x14ac:dyDescent="0.25">
      <c r="A12" s="62" t="s">
        <v>12</v>
      </c>
      <c r="B12" s="79">
        <v>9</v>
      </c>
      <c r="C12" s="80">
        <v>7</v>
      </c>
      <c r="D12" s="67">
        <v>8</v>
      </c>
      <c r="E12" s="68">
        <v>4</v>
      </c>
      <c r="F12" s="68">
        <v>28</v>
      </c>
    </row>
    <row r="13" spans="1:6" x14ac:dyDescent="0.25">
      <c r="A13" s="63" t="s">
        <v>13</v>
      </c>
      <c r="B13" s="81">
        <v>9</v>
      </c>
      <c r="C13" s="82">
        <v>7</v>
      </c>
      <c r="D13" s="69">
        <v>8</v>
      </c>
      <c r="E13" s="70">
        <v>4</v>
      </c>
      <c r="F13" s="70">
        <v>28</v>
      </c>
    </row>
    <row r="14" spans="1:6" x14ac:dyDescent="0.25">
      <c r="A14" s="62" t="s">
        <v>1</v>
      </c>
      <c r="B14" s="79">
        <v>45</v>
      </c>
      <c r="C14" s="80">
        <v>7</v>
      </c>
      <c r="D14" s="67">
        <v>28</v>
      </c>
      <c r="E14" s="68">
        <v>9</v>
      </c>
      <c r="F14" s="68">
        <v>89</v>
      </c>
    </row>
    <row r="15" spans="1:6" x14ac:dyDescent="0.25">
      <c r="A15" s="63" t="s">
        <v>2</v>
      </c>
      <c r="B15" s="81">
        <v>15</v>
      </c>
      <c r="C15" s="82"/>
      <c r="D15" s="69">
        <v>8</v>
      </c>
      <c r="E15" s="70">
        <v>3</v>
      </c>
      <c r="F15" s="70">
        <v>26</v>
      </c>
    </row>
    <row r="16" spans="1:6" x14ac:dyDescent="0.25">
      <c r="A16" s="64" t="s">
        <v>5</v>
      </c>
      <c r="B16" s="83">
        <v>25</v>
      </c>
      <c r="C16" s="84">
        <v>6</v>
      </c>
      <c r="D16" s="71">
        <v>19</v>
      </c>
      <c r="E16" s="72">
        <v>4</v>
      </c>
      <c r="F16" s="72">
        <v>54</v>
      </c>
    </row>
    <row r="17" spans="1:6" x14ac:dyDescent="0.25">
      <c r="A17" s="63" t="s">
        <v>22</v>
      </c>
      <c r="B17" s="81">
        <v>4</v>
      </c>
      <c r="C17" s="82"/>
      <c r="D17" s="69"/>
      <c r="E17" s="70">
        <v>1</v>
      </c>
      <c r="F17" s="70">
        <v>5</v>
      </c>
    </row>
    <row r="18" spans="1:6" ht="15.75" thickBot="1" x14ac:dyDescent="0.3">
      <c r="A18" s="64" t="s">
        <v>7</v>
      </c>
      <c r="B18" s="83">
        <v>1</v>
      </c>
      <c r="C18" s="84">
        <v>1</v>
      </c>
      <c r="D18" s="71">
        <v>1</v>
      </c>
      <c r="E18" s="72">
        <v>1</v>
      </c>
      <c r="F18" s="72">
        <v>4</v>
      </c>
    </row>
    <row r="19" spans="1:6" ht="16.5" thickTop="1" thickBot="1" x14ac:dyDescent="0.3">
      <c r="A19" s="65" t="s">
        <v>17</v>
      </c>
      <c r="B19" s="86">
        <v>123</v>
      </c>
      <c r="C19" s="87">
        <v>34</v>
      </c>
      <c r="D19" s="73">
        <v>71</v>
      </c>
      <c r="E19" s="74">
        <v>32</v>
      </c>
      <c r="F19" s="74">
        <v>260</v>
      </c>
    </row>
    <row r="20" spans="1:6" x14ac:dyDescent="0.25">
      <c r="A20" s="42" t="s">
        <v>29</v>
      </c>
    </row>
  </sheetData>
  <mergeCells count="2">
    <mergeCell ref="B6:C6"/>
    <mergeCell ref="D6:E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A16FC1-65D0-4A4A-977D-8CC99B788B16}">
  <dimension ref="A1:H19"/>
  <sheetViews>
    <sheetView showGridLines="0" zoomScaleNormal="100" workbookViewId="0">
      <selection activeCell="J9" sqref="J9"/>
    </sheetView>
  </sheetViews>
  <sheetFormatPr baseColWidth="10" defaultRowHeight="15" x14ac:dyDescent="0.25"/>
  <cols>
    <col min="1" max="1" width="37.140625" customWidth="1"/>
    <col min="2" max="4" width="11.42578125" style="1"/>
    <col min="5" max="5" width="13.140625" style="1" bestFit="1" customWidth="1"/>
    <col min="6" max="7" width="11.42578125" style="1"/>
    <col min="8" max="8" width="13.7109375" style="1" customWidth="1"/>
  </cols>
  <sheetData>
    <row r="1" spans="1:8" ht="15.75" x14ac:dyDescent="0.25">
      <c r="A1" s="2" t="s">
        <v>47</v>
      </c>
    </row>
    <row r="2" spans="1:8" ht="15.75" x14ac:dyDescent="0.25">
      <c r="A2" s="2" t="s">
        <v>32</v>
      </c>
    </row>
    <row r="4" spans="1:8" ht="15.75" thickBot="1" x14ac:dyDescent="0.3"/>
    <row r="5" spans="1:8" x14ac:dyDescent="0.25">
      <c r="A5" s="60"/>
      <c r="B5" s="76" t="s">
        <v>48</v>
      </c>
      <c r="C5" s="77"/>
      <c r="D5" s="85" t="s">
        <v>31</v>
      </c>
      <c r="E5" s="85"/>
      <c r="F5" s="76" t="s">
        <v>18</v>
      </c>
      <c r="G5" s="77"/>
      <c r="H5" s="75" t="s">
        <v>17</v>
      </c>
    </row>
    <row r="6" spans="1:8" ht="30" x14ac:dyDescent="0.25">
      <c r="A6" s="61" t="s">
        <v>0</v>
      </c>
      <c r="B6" s="92" t="s">
        <v>33</v>
      </c>
      <c r="C6" s="93" t="s">
        <v>34</v>
      </c>
      <c r="D6" s="94" t="s">
        <v>33</v>
      </c>
      <c r="E6" s="94" t="s">
        <v>34</v>
      </c>
      <c r="F6" s="92" t="s">
        <v>33</v>
      </c>
      <c r="G6" s="93" t="s">
        <v>34</v>
      </c>
      <c r="H6" s="66"/>
    </row>
    <row r="7" spans="1:8" x14ac:dyDescent="0.25">
      <c r="A7" s="62" t="s">
        <v>8</v>
      </c>
      <c r="B7" s="67">
        <v>9</v>
      </c>
      <c r="C7" s="68">
        <v>9</v>
      </c>
      <c r="D7" s="88">
        <v>46</v>
      </c>
      <c r="E7" s="80">
        <v>10</v>
      </c>
      <c r="F7" s="67">
        <v>29</v>
      </c>
      <c r="G7" s="68">
        <v>13</v>
      </c>
      <c r="H7" s="68">
        <v>116</v>
      </c>
    </row>
    <row r="8" spans="1:8" x14ac:dyDescent="0.25">
      <c r="A8" s="63" t="s">
        <v>10</v>
      </c>
      <c r="B8" s="69">
        <v>3</v>
      </c>
      <c r="C8" s="70">
        <v>1</v>
      </c>
      <c r="D8" s="89">
        <v>12</v>
      </c>
      <c r="E8" s="82">
        <v>3</v>
      </c>
      <c r="F8" s="69">
        <v>8</v>
      </c>
      <c r="G8" s="70">
        <v>3</v>
      </c>
      <c r="H8" s="70">
        <v>30</v>
      </c>
    </row>
    <row r="9" spans="1:8" x14ac:dyDescent="0.25">
      <c r="A9" s="64" t="s">
        <v>45</v>
      </c>
      <c r="B9" s="71">
        <v>5</v>
      </c>
      <c r="C9" s="72">
        <v>5</v>
      </c>
      <c r="D9" s="90">
        <v>30</v>
      </c>
      <c r="E9" s="84">
        <v>7</v>
      </c>
      <c r="F9" s="71">
        <v>19</v>
      </c>
      <c r="G9" s="72">
        <v>8</v>
      </c>
      <c r="H9" s="72">
        <v>74</v>
      </c>
    </row>
    <row r="10" spans="1:8" x14ac:dyDescent="0.25">
      <c r="A10" s="63" t="s">
        <v>11</v>
      </c>
      <c r="B10" s="69">
        <v>1</v>
      </c>
      <c r="C10" s="70">
        <v>3</v>
      </c>
      <c r="D10" s="89">
        <v>4</v>
      </c>
      <c r="E10" s="82"/>
      <c r="F10" s="69">
        <v>2</v>
      </c>
      <c r="G10" s="70">
        <v>2</v>
      </c>
      <c r="H10" s="70">
        <v>12</v>
      </c>
    </row>
    <row r="11" spans="1:8" x14ac:dyDescent="0.25">
      <c r="A11" s="62" t="s">
        <v>12</v>
      </c>
      <c r="B11" s="67"/>
      <c r="C11" s="68">
        <v>1</v>
      </c>
      <c r="D11" s="88">
        <v>5</v>
      </c>
      <c r="E11" s="80">
        <v>1</v>
      </c>
      <c r="F11" s="67">
        <v>1</v>
      </c>
      <c r="G11" s="68">
        <v>3</v>
      </c>
      <c r="H11" s="68">
        <v>11</v>
      </c>
    </row>
    <row r="12" spans="1:8" x14ac:dyDescent="0.25">
      <c r="A12" s="63" t="s">
        <v>13</v>
      </c>
      <c r="B12" s="69"/>
      <c r="C12" s="70">
        <v>1</v>
      </c>
      <c r="D12" s="89">
        <v>5</v>
      </c>
      <c r="E12" s="82">
        <v>1</v>
      </c>
      <c r="F12" s="69">
        <v>1</v>
      </c>
      <c r="G12" s="70">
        <v>3</v>
      </c>
      <c r="H12" s="70">
        <v>11</v>
      </c>
    </row>
    <row r="13" spans="1:8" x14ac:dyDescent="0.25">
      <c r="A13" s="62" t="s">
        <v>1</v>
      </c>
      <c r="B13" s="67"/>
      <c r="C13" s="68">
        <v>2</v>
      </c>
      <c r="D13" s="88">
        <v>18</v>
      </c>
      <c r="E13" s="80">
        <v>7</v>
      </c>
      <c r="F13" s="67">
        <v>10</v>
      </c>
      <c r="G13" s="68">
        <v>3</v>
      </c>
      <c r="H13" s="68">
        <v>40</v>
      </c>
    </row>
    <row r="14" spans="1:8" x14ac:dyDescent="0.25">
      <c r="A14" s="63" t="s">
        <v>2</v>
      </c>
      <c r="B14" s="69"/>
      <c r="C14" s="70"/>
      <c r="D14" s="89">
        <v>5</v>
      </c>
      <c r="E14" s="82">
        <v>2</v>
      </c>
      <c r="F14" s="69">
        <v>2</v>
      </c>
      <c r="G14" s="70">
        <v>2</v>
      </c>
      <c r="H14" s="70">
        <v>11</v>
      </c>
    </row>
    <row r="15" spans="1:8" x14ac:dyDescent="0.25">
      <c r="A15" s="64" t="s">
        <v>5</v>
      </c>
      <c r="B15" s="71"/>
      <c r="C15" s="72">
        <v>2</v>
      </c>
      <c r="D15" s="90">
        <v>11</v>
      </c>
      <c r="E15" s="84">
        <v>5</v>
      </c>
      <c r="F15" s="71">
        <v>6</v>
      </c>
      <c r="G15" s="72">
        <v>1</v>
      </c>
      <c r="H15" s="72">
        <v>25</v>
      </c>
    </row>
    <row r="16" spans="1:8" x14ac:dyDescent="0.25">
      <c r="A16" s="63" t="s">
        <v>22</v>
      </c>
      <c r="B16" s="69"/>
      <c r="C16" s="70"/>
      <c r="D16" s="89">
        <v>1</v>
      </c>
      <c r="E16" s="82"/>
      <c r="F16" s="69">
        <v>1</v>
      </c>
      <c r="G16" s="70"/>
      <c r="H16" s="70">
        <v>2</v>
      </c>
    </row>
    <row r="17" spans="1:8" ht="15.75" thickBot="1" x14ac:dyDescent="0.3">
      <c r="A17" s="64" t="s">
        <v>7</v>
      </c>
      <c r="B17" s="71"/>
      <c r="C17" s="72"/>
      <c r="D17" s="90">
        <v>1</v>
      </c>
      <c r="E17" s="84"/>
      <c r="F17" s="71">
        <v>1</v>
      </c>
      <c r="G17" s="72"/>
      <c r="H17" s="72">
        <v>2</v>
      </c>
    </row>
    <row r="18" spans="1:8" ht="16.5" thickTop="1" thickBot="1" x14ac:dyDescent="0.3">
      <c r="A18" s="65" t="s">
        <v>17</v>
      </c>
      <c r="B18" s="73">
        <v>9</v>
      </c>
      <c r="C18" s="74">
        <v>12</v>
      </c>
      <c r="D18" s="91">
        <v>69</v>
      </c>
      <c r="E18" s="87">
        <v>18</v>
      </c>
      <c r="F18" s="73">
        <v>40</v>
      </c>
      <c r="G18" s="74">
        <v>19</v>
      </c>
      <c r="H18" s="74">
        <v>167</v>
      </c>
    </row>
    <row r="19" spans="1:8" x14ac:dyDescent="0.25">
      <c r="A19" s="42" t="s">
        <v>29</v>
      </c>
    </row>
  </sheetData>
  <mergeCells count="3">
    <mergeCell ref="B5:C5"/>
    <mergeCell ref="D5:E5"/>
    <mergeCell ref="F5:G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Gráficos</vt:lpstr>
      </vt:variant>
      <vt:variant>
        <vt:i4>1</vt:i4>
      </vt:variant>
    </vt:vector>
  </HeadingPairs>
  <TitlesOfParts>
    <vt:vector size="5" baseType="lpstr">
      <vt:lpstr>IMC</vt:lpstr>
      <vt:lpstr>CLAP</vt:lpstr>
      <vt:lpstr>IOM&lt;157</vt:lpstr>
      <vt:lpstr>IOM&gt;=157</vt:lpstr>
      <vt:lpstr>Gráfico1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HSF081</dc:creator>
  <cp:lastModifiedBy>ESTADISTICA</cp:lastModifiedBy>
  <dcterms:created xsi:type="dcterms:W3CDTF">2024-08-15T14:35:19Z</dcterms:created>
  <dcterms:modified xsi:type="dcterms:W3CDTF">2026-01-13T21:39:25Z</dcterms:modified>
</cp:coreProperties>
</file>