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81502503-54E1-4B09-A8DC-64BE48277511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<sst xmlns="http://schemas.openxmlformats.org/spreadsheetml/2006/main" count="160" uniqueCount="52">
  <si>
    <t>Total general</t>
  </si>
  <si>
    <t>EVALUADOS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</si>
  <si>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</si>
  <si>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</si>
  <si>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</si>
  <si>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</si>
  <si>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</si>
  <si>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</si>
  <si>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</si>
  <si>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</si>
  <si>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</si>
  <si>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</si>
  <si>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</si>
  <si>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</si>
  <si>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</si>
  <si>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</si>
  <si>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</si>
  <si>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</si>
  <si>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</si>
  <si>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</si>
  <si>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</si>
  <si>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</si>
  <si>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</si>
  <si>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</si>
  <si>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</si>
  <si>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</si>
  <si>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</si>
  <si>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30 A59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</si>
  <si>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</si>
  <si>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</si>
  <si>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</si>
  <si>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</si>
  <si>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</si>
  <si>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</si>
  <si>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</si>
  <si>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</si>
  <si>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</si>
  <si>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</si>
  <si>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</si>
  <si>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</si>
  <si>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</si>
  <si>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</si>
  <si>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</si>
  <si>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</si>
  <si>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</si>
  <si>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</si>
  <si>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</si>
  <si>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SIN M.R.</t>
  </si>
  <si>
    <t>DE 18 A 29</t>
  </si>
  <si>
    <t>ENERO A MARZO 2026</t>
  </si>
  <si>
    <t>ENERO A ABRIL 2026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</si>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</sst>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61" xfId="0" applyFont="1" applyFill="1" applyBorder="1"/>
    <xf numFmtId="0" fontId="3" fillId="8" borderId="11" xfId="0" applyFont="1" applyFill="1" applyBorder="1"/>
    <xf numFmtId="0" fontId="0" fillId="0" borderId="62" xfId="0" applyBorder="1"/>
    <xf numFmtId="0" fontId="0" fillId="0" borderId="12" xfId="0" applyBorder="1"/>
    <xf numFmtId="0" fontId="0" fillId="0" borderId="63" xfId="0" applyBorder="1" applyAlignment="1">
      <alignment horizontal="left" indent="1"/>
    </xf>
    <xf numFmtId="0" fontId="0" fillId="0" borderId="64" xfId="0" applyBorder="1"/>
    <xf numFmtId="0" fontId="0" fillId="0" borderId="63" xfId="0" applyBorder="1"/>
    <xf numFmtId="0" fontId="3" fillId="8" borderId="62" xfId="0" applyFont="1" applyFill="1" applyBorder="1"/>
    <xf numFmtId="0" fontId="3" fillId="8" borderId="12" xfId="0" applyFont="1" applyFill="1" applyBorder="1"/>
    <xf numFmtId="0" fontId="2" fillId="0" borderId="65" xfId="0" applyFont="1" applyBorder="1"/>
    <xf numFmtId="0" fontId="2" fillId="0" borderId="1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0099FF"/>
      <color rgb="FF8DB2FD"/>
      <color rgb="FFFFFFCC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ABRIL 2026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0099FF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2.4365482233502538E-2</c:v>
                </c:pt>
                <c:pt idx="1">
                  <c:v>0.1116751269035533</c:v>
                </c:pt>
                <c:pt idx="2">
                  <c:v>5.8883248730964469E-2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800" b="1" i="0" baseline="0">
                <a:effectLst/>
              </a:rPr>
              <a:t>ENERO A ABRIL 2026</a:t>
            </a:r>
            <a:endParaRPr lang="es-P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1.9736842105263157E-2</c:v>
                </c:pt>
                <c:pt idx="1">
                  <c:v>6.2500000000000003E-3</c:v>
                </c:pt>
                <c:pt idx="2">
                  <c:v>1.0563380281690141E-2</c:v>
                </c:pt>
                <c:pt idx="3">
                  <c:v>0</c:v>
                </c:pt>
                <c:pt idx="4">
                  <c:v>9.3896713615023476E-3</c:v>
                </c:pt>
                <c:pt idx="5">
                  <c:v>1.2345679012345678E-2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1.3157894736842105E-2</c:v>
                </c:pt>
                <c:pt idx="1">
                  <c:v>3.125E-2</c:v>
                </c:pt>
                <c:pt idx="2">
                  <c:v>3.1690140845070422E-2</c:v>
                </c:pt>
                <c:pt idx="3">
                  <c:v>0.14285714285714285</c:v>
                </c:pt>
                <c:pt idx="4">
                  <c:v>1.4084507042253521E-2</c:v>
                </c:pt>
                <c:pt idx="5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0.14473684210526316</c:v>
                </c:pt>
                <c:pt idx="1">
                  <c:v>0.1</c:v>
                </c:pt>
                <c:pt idx="2">
                  <c:v>0.10563380281690141</c:v>
                </c:pt>
                <c:pt idx="3">
                  <c:v>0.14285714285714285</c:v>
                </c:pt>
                <c:pt idx="4">
                  <c:v>0.11267605633802817</c:v>
                </c:pt>
                <c:pt idx="5">
                  <c:v>9.8765432098765427E-2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4.6052631578947366E-2</c:v>
                </c:pt>
                <c:pt idx="1">
                  <c:v>2.5000000000000001E-2</c:v>
                </c:pt>
                <c:pt idx="2">
                  <c:v>5.2816901408450703E-2</c:v>
                </c:pt>
                <c:pt idx="3">
                  <c:v>0.14285714285714285</c:v>
                </c:pt>
                <c:pt idx="4">
                  <c:v>7.0422535211267609E-2</c:v>
                </c:pt>
                <c:pt idx="5">
                  <c:v>9.2592592592592587E-2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800" b="1" i="0" baseline="0">
                <a:effectLst/>
              </a:rPr>
              <a:t>ENERO A ABRIL 2026</a:t>
            </a:r>
            <a:endParaRPr lang="es-P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2.9739776951672861E-2</c:v>
                </c:pt>
                <c:pt idx="1">
                  <c:v>0.10718711276332094</c:v>
                </c:pt>
                <c:pt idx="2">
                  <c:v>5.0185873605947957E-2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M14" sqref="M14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8</v>
      </c>
      <c r="P1" s="1"/>
    </row>
    <row r="2" spans="1:16" ht="15.75" x14ac:dyDescent="0.25">
      <c r="A2" s="2" t="s">
        <v>7</v>
      </c>
      <c r="P2" s="1"/>
    </row>
    <row r="3" spans="1:16" ht="15.75" x14ac:dyDescent="0.25">
      <c r="A3" s="24" t="s">
        <v>50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2</v>
      </c>
      <c r="B6" s="60" t="s">
        <v>1</v>
      </c>
      <c r="C6" s="30" t="s">
        <v>3</v>
      </c>
      <c r="D6" s="31" t="s">
        <v>10</v>
      </c>
      <c r="E6" s="30" t="s">
        <v>4</v>
      </c>
      <c r="F6" s="31" t="s">
        <v>11</v>
      </c>
      <c r="G6" s="51" t="s">
        <v>5</v>
      </c>
      <c r="H6" s="51" t="s">
        <v>12</v>
      </c>
      <c r="I6" s="30" t="s">
        <v>6</v>
      </c>
      <c r="J6" s="31" t="s">
        <v>13</v>
      </c>
    </row>
    <row r="7" spans="1:16" x14ac:dyDescent="0.25">
      <c r="A7" s="52" t="s">
        <v>47</v>
      </c>
      <c r="B7" s="61">
        <v>511</v>
      </c>
      <c r="C7" s="32">
        <v>5</v>
      </c>
      <c r="D7" s="33">
        <f>IFERROR(C7/B7,0)</f>
        <v>9.7847358121330719E-3</v>
      </c>
      <c r="E7" s="32">
        <v>14</v>
      </c>
      <c r="F7" s="33">
        <f>IFERROR(E7/B7,0)</f>
        <v>2.7397260273972601E-2</v>
      </c>
      <c r="G7" s="5">
        <v>56</v>
      </c>
      <c r="H7" s="11">
        <f>IFERROR(G7/B7,0)</f>
        <v>0.1095890410958904</v>
      </c>
      <c r="I7" s="32">
        <v>32</v>
      </c>
      <c r="J7" s="44">
        <f>IFERROR(I7/B7,0)</f>
        <v>6.262230919765166E-2</v>
      </c>
    </row>
    <row r="8" spans="1:16" x14ac:dyDescent="0.25">
      <c r="A8" s="53" t="s">
        <v>28</v>
      </c>
      <c r="B8" s="62">
        <v>144</v>
      </c>
      <c r="C8" s="34">
        <v>1</v>
      </c>
      <c r="D8" s="35">
        <f t="shared" ref="D8:D22" si="0">IFERROR(C8/B8,0)</f>
        <v>6.9444444444444441E-3</v>
      </c>
      <c r="E8" s="34">
        <v>1</v>
      </c>
      <c r="F8" s="35">
        <f t="shared" ref="F8:F22" si="1">IFERROR(E8/B8,0)</f>
        <v>6.9444444444444441E-3</v>
      </c>
      <c r="G8" s="6">
        <v>17</v>
      </c>
      <c r="H8" s="12">
        <f t="shared" ref="H8:H22" si="2">IFERROR(G8/B8,0)</f>
        <v>0.11805555555555555</v>
      </c>
      <c r="I8" s="34">
        <v>12</v>
      </c>
      <c r="J8" s="45">
        <f t="shared" ref="J8:J22" si="3">IFERROR(I8/B8,0)</f>
        <v>8.3333333333333329E-2</v>
      </c>
    </row>
    <row r="9" spans="1:16" x14ac:dyDescent="0.25">
      <c r="A9" s="54" t="s">
        <v>46</v>
      </c>
      <c r="B9" s="63">
        <v>284</v>
      </c>
      <c r="C9" s="36">
        <v>3</v>
      </c>
      <c r="D9" s="37">
        <f t="shared" si="0"/>
        <v>1.0563380281690141E-2</v>
      </c>
      <c r="E9" s="36">
        <v>9</v>
      </c>
      <c r="F9" s="37">
        <f t="shared" si="1"/>
        <v>3.1690140845070422E-2</v>
      </c>
      <c r="G9" s="7">
        <v>30</v>
      </c>
      <c r="H9" s="13">
        <f t="shared" si="2"/>
        <v>0.10563380281690141</v>
      </c>
      <c r="I9" s="36">
        <v>15</v>
      </c>
      <c r="J9" s="46">
        <f t="shared" si="3"/>
        <v>5.2816901408450703E-2</v>
      </c>
    </row>
    <row r="10" spans="1:16" x14ac:dyDescent="0.25">
      <c r="A10" s="53" t="s">
        <v>29</v>
      </c>
      <c r="B10" s="62">
        <v>14</v>
      </c>
      <c r="C10" s="34"/>
      <c r="D10" s="35">
        <f t="shared" si="0"/>
        <v>0</v>
      </c>
      <c r="E10" s="34">
        <v>2</v>
      </c>
      <c r="F10" s="35">
        <f t="shared" si="1"/>
        <v>0.14285714285714285</v>
      </c>
      <c r="G10" s="6">
        <v>2</v>
      </c>
      <c r="H10" s="12">
        <f t="shared" si="2"/>
        <v>0.14285714285714285</v>
      </c>
      <c r="I10" s="34">
        <v>2</v>
      </c>
      <c r="J10" s="45">
        <f t="shared" si="3"/>
        <v>0.14285714285714285</v>
      </c>
    </row>
    <row r="11" spans="1:16" x14ac:dyDescent="0.25">
      <c r="A11" s="54" t="s">
        <v>33</v>
      </c>
      <c r="B11" s="63">
        <v>69</v>
      </c>
      <c r="C11" s="36">
        <v>1</v>
      </c>
      <c r="D11" s="37">
        <f t="shared" si="0"/>
        <v>1.4492753623188406E-2</v>
      </c>
      <c r="E11" s="36">
        <v>2</v>
      </c>
      <c r="F11" s="37">
        <f t="shared" si="1"/>
        <v>2.8985507246376812E-2</v>
      </c>
      <c r="G11" s="7">
        <v>7</v>
      </c>
      <c r="H11" s="13">
        <f t="shared" si="2"/>
        <v>0.10144927536231885</v>
      </c>
      <c r="I11" s="36">
        <v>3</v>
      </c>
      <c r="J11" s="46">
        <f t="shared" si="3"/>
        <v>4.3478260869565216E-2</v>
      </c>
    </row>
    <row r="12" spans="1:16" x14ac:dyDescent="0.25">
      <c r="A12" s="55" t="s">
        <v>25</v>
      </c>
      <c r="B12" s="64">
        <v>152</v>
      </c>
      <c r="C12" s="38">
        <v>3</v>
      </c>
      <c r="D12" s="39">
        <f t="shared" si="0"/>
        <v>1.9736842105263157E-2</v>
      </c>
      <c r="E12" s="38">
        <v>2</v>
      </c>
      <c r="F12" s="39">
        <f t="shared" si="1"/>
        <v>1.3157894736842105E-2</v>
      </c>
      <c r="G12" s="8">
        <v>22</v>
      </c>
      <c r="H12" s="14">
        <f t="shared" si="2"/>
        <v>0.14473684210526316</v>
      </c>
      <c r="I12" s="38">
        <v>7</v>
      </c>
      <c r="J12" s="47">
        <f t="shared" si="3"/>
        <v>4.6052631578947366E-2</v>
      </c>
    </row>
    <row r="13" spans="1:16" x14ac:dyDescent="0.25">
      <c r="A13" s="54" t="s">
        <v>26</v>
      </c>
      <c r="B13" s="63">
        <v>143</v>
      </c>
      <c r="C13" s="36">
        <v>3</v>
      </c>
      <c r="D13" s="37">
        <f t="shared" si="0"/>
        <v>2.097902097902098E-2</v>
      </c>
      <c r="E13" s="36">
        <v>2</v>
      </c>
      <c r="F13" s="37">
        <f t="shared" si="1"/>
        <v>1.3986013986013986E-2</v>
      </c>
      <c r="G13" s="7">
        <v>21</v>
      </c>
      <c r="H13" s="13">
        <f t="shared" si="2"/>
        <v>0.14685314685314685</v>
      </c>
      <c r="I13" s="36">
        <v>7</v>
      </c>
      <c r="J13" s="46">
        <f t="shared" si="3"/>
        <v>4.8951048951048952E-2</v>
      </c>
    </row>
    <row r="14" spans="1:16" x14ac:dyDescent="0.25">
      <c r="A14" s="53" t="s">
        <v>36</v>
      </c>
      <c r="B14" s="62">
        <v>8</v>
      </c>
      <c r="C14" s="34"/>
      <c r="D14" s="35">
        <f t="shared" si="0"/>
        <v>0</v>
      </c>
      <c r="E14" s="34"/>
      <c r="F14" s="35">
        <f t="shared" si="1"/>
        <v>0</v>
      </c>
      <c r="G14" s="6">
        <v>1</v>
      </c>
      <c r="H14" s="12">
        <f t="shared" si="2"/>
        <v>0.125</v>
      </c>
      <c r="I14" s="34"/>
      <c r="J14" s="45">
        <f t="shared" si="3"/>
        <v>0</v>
      </c>
    </row>
    <row r="15" spans="1:16" x14ac:dyDescent="0.25">
      <c r="A15" s="54" t="s">
        <v>38</v>
      </c>
      <c r="B15" s="63"/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6" x14ac:dyDescent="0.25">
      <c r="A16" s="53" t="s">
        <v>37</v>
      </c>
      <c r="B16" s="62">
        <v>1</v>
      </c>
      <c r="C16" s="34"/>
      <c r="D16" s="35">
        <f t="shared" si="0"/>
        <v>0</v>
      </c>
      <c r="E16" s="34"/>
      <c r="F16" s="35">
        <f t="shared" si="1"/>
        <v>0</v>
      </c>
      <c r="G16" s="6"/>
      <c r="H16" s="12">
        <f t="shared" si="2"/>
        <v>0</v>
      </c>
      <c r="I16" s="34"/>
      <c r="J16" s="45">
        <f t="shared" si="3"/>
        <v>0</v>
      </c>
    </row>
    <row r="17" spans="1:10" x14ac:dyDescent="0.25">
      <c r="A17" s="52" t="s">
        <v>30</v>
      </c>
      <c r="B17" s="61">
        <v>322</v>
      </c>
      <c r="C17" s="32">
        <v>3</v>
      </c>
      <c r="D17" s="33">
        <f t="shared" si="0"/>
        <v>9.316770186335404E-3</v>
      </c>
      <c r="E17" s="32">
        <v>8</v>
      </c>
      <c r="F17" s="33">
        <f t="shared" si="1"/>
        <v>2.4844720496894408E-2</v>
      </c>
      <c r="G17" s="5">
        <v>32</v>
      </c>
      <c r="H17" s="11">
        <f t="shared" si="2"/>
        <v>9.9378881987577633E-2</v>
      </c>
      <c r="I17" s="32">
        <v>19</v>
      </c>
      <c r="J17" s="44">
        <f t="shared" si="3"/>
        <v>5.9006211180124224E-2</v>
      </c>
    </row>
    <row r="18" spans="1:10" x14ac:dyDescent="0.25">
      <c r="A18" s="53" t="s">
        <v>31</v>
      </c>
      <c r="B18" s="62">
        <v>84</v>
      </c>
      <c r="C18" s="34">
        <v>1</v>
      </c>
      <c r="D18" s="35">
        <f t="shared" si="0"/>
        <v>1.1904761904761904E-2</v>
      </c>
      <c r="E18" s="34">
        <v>3</v>
      </c>
      <c r="F18" s="35">
        <f t="shared" si="1"/>
        <v>3.5714285714285712E-2</v>
      </c>
      <c r="G18" s="6">
        <v>7</v>
      </c>
      <c r="H18" s="12">
        <f t="shared" si="2"/>
        <v>8.3333333333333329E-2</v>
      </c>
      <c r="I18" s="34"/>
      <c r="J18" s="45">
        <f t="shared" si="3"/>
        <v>0</v>
      </c>
    </row>
    <row r="19" spans="1:10" x14ac:dyDescent="0.25">
      <c r="A19" s="54" t="s">
        <v>32</v>
      </c>
      <c r="B19" s="63">
        <v>162</v>
      </c>
      <c r="C19" s="36">
        <v>2</v>
      </c>
      <c r="D19" s="37">
        <f t="shared" si="0"/>
        <v>1.2345679012345678E-2</v>
      </c>
      <c r="E19" s="36">
        <v>3</v>
      </c>
      <c r="F19" s="37">
        <f t="shared" si="1"/>
        <v>1.8518518518518517E-2</v>
      </c>
      <c r="G19" s="7">
        <v>16</v>
      </c>
      <c r="H19" s="13">
        <f t="shared" si="2"/>
        <v>9.8765432098765427E-2</v>
      </c>
      <c r="I19" s="36">
        <v>15</v>
      </c>
      <c r="J19" s="46">
        <f t="shared" si="3"/>
        <v>9.2592592592592587E-2</v>
      </c>
    </row>
    <row r="20" spans="1:10" x14ac:dyDescent="0.25">
      <c r="A20" s="53" t="s">
        <v>35</v>
      </c>
      <c r="B20" s="62">
        <v>21</v>
      </c>
      <c r="C20" s="34"/>
      <c r="D20" s="35">
        <f t="shared" si="0"/>
        <v>0</v>
      </c>
      <c r="E20" s="34">
        <v>1</v>
      </c>
      <c r="F20" s="35">
        <f t="shared" si="1"/>
        <v>4.7619047619047616E-2</v>
      </c>
      <c r="G20" s="6">
        <v>2</v>
      </c>
      <c r="H20" s="12">
        <f t="shared" si="2"/>
        <v>9.5238095238095233E-2</v>
      </c>
      <c r="I20" s="34">
        <v>2</v>
      </c>
      <c r="J20" s="45">
        <f t="shared" si="3"/>
        <v>9.5238095238095233E-2</v>
      </c>
    </row>
    <row r="21" spans="1:10" x14ac:dyDescent="0.25">
      <c r="A21" s="56" t="s">
        <v>34</v>
      </c>
      <c r="B21" s="65">
        <v>55</v>
      </c>
      <c r="C21" s="40"/>
      <c r="D21" s="41">
        <f t="shared" si="0"/>
        <v>0</v>
      </c>
      <c r="E21" s="40">
        <v>1</v>
      </c>
      <c r="F21" s="41">
        <f t="shared" si="1"/>
        <v>1.8181818181818181E-2</v>
      </c>
      <c r="G21" s="26">
        <v>7</v>
      </c>
      <c r="H21" s="25">
        <f t="shared" si="2"/>
        <v>0.12727272727272726</v>
      </c>
      <c r="I21" s="40">
        <v>2</v>
      </c>
      <c r="J21" s="48">
        <f t="shared" si="3"/>
        <v>3.6363636363636362E-2</v>
      </c>
    </row>
    <row r="22" spans="1:10" ht="15.75" thickBot="1" x14ac:dyDescent="0.3">
      <c r="A22" s="59" t="s">
        <v>0</v>
      </c>
      <c r="B22" s="66">
        <v>985</v>
      </c>
      <c r="C22" s="42">
        <v>11</v>
      </c>
      <c r="D22" s="43">
        <f t="shared" si="0"/>
        <v>1.1167512690355329E-2</v>
      </c>
      <c r="E22" s="42">
        <v>24</v>
      </c>
      <c r="F22" s="43">
        <f t="shared" si="1"/>
        <v>2.4365482233502538E-2</v>
      </c>
      <c r="G22" s="57">
        <v>110</v>
      </c>
      <c r="H22" s="58">
        <f t="shared" si="2"/>
        <v>0.1116751269035533</v>
      </c>
      <c r="I22" s="42">
        <v>58</v>
      </c>
      <c r="J22" s="49">
        <f t="shared" si="3"/>
        <v>5.8883248730964469E-2</v>
      </c>
    </row>
    <row r="23" spans="1:10" x14ac:dyDescent="0.25">
      <c r="A23" s="3" t="s">
        <v>9</v>
      </c>
    </row>
    <row r="26" spans="1:10" ht="15.75" thickBot="1" x14ac:dyDescent="0.3"/>
    <row r="27" spans="1:10" ht="45" x14ac:dyDescent="0.25">
      <c r="A27" s="85" t="s">
        <v>16</v>
      </c>
      <c r="B27" s="89" t="s">
        <v>1</v>
      </c>
      <c r="C27" s="74" t="s">
        <v>3</v>
      </c>
      <c r="D27" s="75" t="s">
        <v>10</v>
      </c>
      <c r="E27" s="82" t="s">
        <v>4</v>
      </c>
      <c r="F27" s="81" t="s">
        <v>11</v>
      </c>
      <c r="G27" s="74" t="s">
        <v>5</v>
      </c>
      <c r="H27" s="75" t="s">
        <v>12</v>
      </c>
      <c r="I27" s="82" t="s">
        <v>6</v>
      </c>
      <c r="J27" s="75" t="s">
        <v>13</v>
      </c>
    </row>
    <row r="28" spans="1:10" ht="15.75" x14ac:dyDescent="0.25">
      <c r="A28" s="86" t="s">
        <v>18</v>
      </c>
      <c r="B28" s="90">
        <f>B12</f>
        <v>152</v>
      </c>
      <c r="C28" s="76">
        <f>C12</f>
        <v>3</v>
      </c>
      <c r="D28" s="77">
        <f>C28/B28</f>
        <v>1.9736842105263157E-2</v>
      </c>
      <c r="E28" s="73">
        <f>E12</f>
        <v>2</v>
      </c>
      <c r="F28" s="80">
        <f>E28/B28</f>
        <v>1.3157894736842105E-2</v>
      </c>
      <c r="G28" s="76">
        <f>G12</f>
        <v>22</v>
      </c>
      <c r="H28" s="77">
        <f>G28/B28</f>
        <v>0.14473684210526316</v>
      </c>
      <c r="I28" s="73">
        <f>I12</f>
        <v>7</v>
      </c>
      <c r="J28" s="77">
        <f>I28/B28</f>
        <v>4.6052631578947366E-2</v>
      </c>
    </row>
    <row r="29" spans="1:10" ht="15.75" x14ac:dyDescent="0.25">
      <c r="A29" s="87" t="s">
        <v>19</v>
      </c>
      <c r="B29" s="90">
        <f>B18+B20+B21</f>
        <v>160</v>
      </c>
      <c r="C29" s="76">
        <f>C18+C20+C21</f>
        <v>1</v>
      </c>
      <c r="D29" s="77">
        <f>C29/B29</f>
        <v>6.2500000000000003E-3</v>
      </c>
      <c r="E29" s="73">
        <f>E18+E20+E21</f>
        <v>5</v>
      </c>
      <c r="F29" s="80">
        <f>E29/B29</f>
        <v>3.125E-2</v>
      </c>
      <c r="G29" s="76">
        <f>G18+G20+G21</f>
        <v>16</v>
      </c>
      <c r="H29" s="77">
        <f>G29/B29</f>
        <v>0.1</v>
      </c>
      <c r="I29" s="73">
        <f>I18+I20+I21</f>
        <v>4</v>
      </c>
      <c r="J29" s="77">
        <f>I29/B29</f>
        <v>2.5000000000000001E-2</v>
      </c>
    </row>
    <row r="30" spans="1:10" ht="15.75" x14ac:dyDescent="0.25">
      <c r="A30" s="86" t="s">
        <v>20</v>
      </c>
      <c r="B30" s="90">
        <f>B9</f>
        <v>284</v>
      </c>
      <c r="C30" s="76">
        <f>C9</f>
        <v>3</v>
      </c>
      <c r="D30" s="77">
        <f>C30/B30</f>
        <v>1.0563380281690141E-2</v>
      </c>
      <c r="E30" s="73">
        <f>E9</f>
        <v>9</v>
      </c>
      <c r="F30" s="80">
        <f>E30/B30</f>
        <v>3.1690140845070422E-2</v>
      </c>
      <c r="G30" s="76">
        <f>G9</f>
        <v>30</v>
      </c>
      <c r="H30" s="77">
        <f>G30/B30</f>
        <v>0.10563380281690141</v>
      </c>
      <c r="I30" s="73">
        <f>I9</f>
        <v>15</v>
      </c>
      <c r="J30" s="77">
        <f>I30/B30</f>
        <v>5.2816901408450703E-2</v>
      </c>
    </row>
    <row r="31" spans="1:10" ht="15.75" x14ac:dyDescent="0.25">
      <c r="A31" s="86" t="s">
        <v>21</v>
      </c>
      <c r="B31" s="90">
        <f>B10</f>
        <v>14</v>
      </c>
      <c r="C31" s="76">
        <f>C10</f>
        <v>0</v>
      </c>
      <c r="D31" s="77">
        <f>C31/B31</f>
        <v>0</v>
      </c>
      <c r="E31" s="73">
        <f>E10</f>
        <v>2</v>
      </c>
      <c r="F31" s="80">
        <f>E31/B31</f>
        <v>0.14285714285714285</v>
      </c>
      <c r="G31" s="76">
        <f>G10</f>
        <v>2</v>
      </c>
      <c r="H31" s="77">
        <f>G31/B31</f>
        <v>0.14285714285714285</v>
      </c>
      <c r="I31" s="73">
        <f>I10</f>
        <v>2</v>
      </c>
      <c r="J31" s="77">
        <f>I31/B31</f>
        <v>0.14285714285714285</v>
      </c>
    </row>
    <row r="32" spans="1:10" ht="15.75" x14ac:dyDescent="0.25">
      <c r="A32" s="87" t="s">
        <v>17</v>
      </c>
      <c r="B32" s="90">
        <f>B8+B11</f>
        <v>213</v>
      </c>
      <c r="C32" s="76">
        <f t="shared" ref="C32:I32" si="4">C8+C11</f>
        <v>2</v>
      </c>
      <c r="D32" s="77">
        <f t="shared" ref="D32:D34" si="5">C32/B32</f>
        <v>9.3896713615023476E-3</v>
      </c>
      <c r="E32" s="73">
        <f t="shared" si="4"/>
        <v>3</v>
      </c>
      <c r="F32" s="80">
        <f t="shared" ref="F32:F34" si="6">E32/B32</f>
        <v>1.4084507042253521E-2</v>
      </c>
      <c r="G32" s="76">
        <f t="shared" si="4"/>
        <v>24</v>
      </c>
      <c r="H32" s="77">
        <f t="shared" ref="H32:H34" si="7">G32/B32</f>
        <v>0.11267605633802817</v>
      </c>
      <c r="I32" s="73">
        <f t="shared" si="4"/>
        <v>15</v>
      </c>
      <c r="J32" s="77">
        <f t="shared" ref="J32:J34" si="8">I32/B32</f>
        <v>7.0422535211267609E-2</v>
      </c>
    </row>
    <row r="33" spans="1:10" ht="15.75" x14ac:dyDescent="0.25">
      <c r="A33" s="86" t="s">
        <v>22</v>
      </c>
      <c r="B33" s="90">
        <f>B19</f>
        <v>162</v>
      </c>
      <c r="C33" s="76">
        <f>C19</f>
        <v>2</v>
      </c>
      <c r="D33" s="77">
        <f t="shared" si="5"/>
        <v>1.2345679012345678E-2</v>
      </c>
      <c r="E33" s="73">
        <f>E19</f>
        <v>3</v>
      </c>
      <c r="F33" s="80">
        <f t="shared" si="6"/>
        <v>1.8518518518518517E-2</v>
      </c>
      <c r="G33" s="76">
        <f>G19</f>
        <v>16</v>
      </c>
      <c r="H33" s="77">
        <f t="shared" si="7"/>
        <v>9.8765432098765427E-2</v>
      </c>
      <c r="I33" s="73">
        <f>I19</f>
        <v>15</v>
      </c>
      <c r="J33" s="77">
        <f t="shared" si="8"/>
        <v>9.2592592592592587E-2</v>
      </c>
    </row>
    <row r="34" spans="1:10" ht="15.75" thickBot="1" x14ac:dyDescent="0.3">
      <c r="A34" s="88" t="s">
        <v>23</v>
      </c>
      <c r="B34" s="91">
        <f>SUM(B28:B33)</f>
        <v>985</v>
      </c>
      <c r="C34" s="78">
        <f>SUM(C28:C33)</f>
        <v>11</v>
      </c>
      <c r="D34" s="79">
        <f t="shared" si="5"/>
        <v>1.1167512690355329E-2</v>
      </c>
      <c r="E34" s="83">
        <f>SUM(E28:E33)</f>
        <v>24</v>
      </c>
      <c r="F34" s="84">
        <f t="shared" si="6"/>
        <v>2.4365482233502538E-2</v>
      </c>
      <c r="G34" s="78">
        <f>SUM(G28:G33)</f>
        <v>110</v>
      </c>
      <c r="H34" s="79">
        <f t="shared" si="7"/>
        <v>0.1116751269035533</v>
      </c>
      <c r="I34" s="83">
        <f>SUM(I28:I33)</f>
        <v>58</v>
      </c>
      <c r="J34" s="79">
        <f t="shared" si="8"/>
        <v>5.8883248730964469E-2</v>
      </c>
    </row>
    <row r="35" spans="1:10" x14ac:dyDescent="0.25">
      <c r="A35" s="3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L25" sqref="L25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14</v>
      </c>
      <c r="M1" s="1"/>
    </row>
    <row r="2" spans="1:13" ht="15.75" x14ac:dyDescent="0.25">
      <c r="A2" s="2" t="s">
        <v>7</v>
      </c>
      <c r="M2" s="1"/>
    </row>
    <row r="3" spans="1:13" ht="15.75" x14ac:dyDescent="0.25">
      <c r="A3" s="24" t="s">
        <v>50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2</v>
      </c>
      <c r="B6" s="72" t="s">
        <v>1</v>
      </c>
      <c r="C6" s="67" t="s">
        <v>3</v>
      </c>
      <c r="D6" s="68" t="s">
        <v>10</v>
      </c>
      <c r="E6" s="67" t="s">
        <v>4</v>
      </c>
      <c r="F6" s="68" t="s">
        <v>11</v>
      </c>
      <c r="G6" s="70" t="s">
        <v>5</v>
      </c>
      <c r="H6" s="69" t="s">
        <v>12</v>
      </c>
      <c r="I6" s="67" t="s">
        <v>6</v>
      </c>
      <c r="J6" s="68" t="s">
        <v>13</v>
      </c>
    </row>
    <row r="7" spans="1:13" x14ac:dyDescent="0.25">
      <c r="A7" s="52" t="s">
        <v>47</v>
      </c>
      <c r="B7" s="61">
        <v>795</v>
      </c>
      <c r="C7" s="32">
        <v>12</v>
      </c>
      <c r="D7" s="33">
        <f>IFERROR(C7/B7,0)</f>
        <v>1.509433962264151E-2</v>
      </c>
      <c r="E7" s="32">
        <v>18</v>
      </c>
      <c r="F7" s="33">
        <f>IFERROR(E7/B7,0)</f>
        <v>2.2641509433962263E-2</v>
      </c>
      <c r="G7" s="5">
        <v>78</v>
      </c>
      <c r="H7" s="11">
        <f>IFERROR(G7/B7,0)</f>
        <v>9.8113207547169817E-2</v>
      </c>
      <c r="I7" s="32">
        <v>43</v>
      </c>
      <c r="J7" s="44">
        <f>IFERROR(I7/B7,0)</f>
        <v>5.4088050314465411E-2</v>
      </c>
    </row>
    <row r="8" spans="1:13" x14ac:dyDescent="0.25">
      <c r="A8" s="53" t="s">
        <v>28</v>
      </c>
      <c r="B8" s="62">
        <v>228</v>
      </c>
      <c r="C8" s="34">
        <v>4</v>
      </c>
      <c r="D8" s="35">
        <f t="shared" ref="D8:D22" si="0">IFERROR(C8/B8,0)</f>
        <v>1.7543859649122806E-2</v>
      </c>
      <c r="E8" s="34">
        <v>2</v>
      </c>
      <c r="F8" s="35">
        <f t="shared" ref="F8:F22" si="1">IFERROR(E8/B8,0)</f>
        <v>8.771929824561403E-3</v>
      </c>
      <c r="G8" s="6">
        <v>21</v>
      </c>
      <c r="H8" s="12">
        <f t="shared" ref="H8:H22" si="2">IFERROR(G8/B8,0)</f>
        <v>9.2105263157894732E-2</v>
      </c>
      <c r="I8" s="34">
        <v>16</v>
      </c>
      <c r="J8" s="45">
        <f t="shared" ref="J8:J22" si="3">IFERROR(I8/B8,0)</f>
        <v>7.0175438596491224E-2</v>
      </c>
    </row>
    <row r="9" spans="1:13" x14ac:dyDescent="0.25">
      <c r="A9" s="54" t="s">
        <v>46</v>
      </c>
      <c r="B9" s="63">
        <v>409</v>
      </c>
      <c r="C9" s="36">
        <v>6</v>
      </c>
      <c r="D9" s="37">
        <f t="shared" si="0"/>
        <v>1.4669926650366748E-2</v>
      </c>
      <c r="E9" s="36">
        <v>11</v>
      </c>
      <c r="F9" s="37">
        <f t="shared" si="1"/>
        <v>2.6894865525672371E-2</v>
      </c>
      <c r="G9" s="7">
        <v>36</v>
      </c>
      <c r="H9" s="13">
        <f t="shared" si="2"/>
        <v>8.8019559902200492E-2</v>
      </c>
      <c r="I9" s="36">
        <v>19</v>
      </c>
      <c r="J9" s="46">
        <f t="shared" si="3"/>
        <v>4.6454767726161368E-2</v>
      </c>
    </row>
    <row r="10" spans="1:13" x14ac:dyDescent="0.25">
      <c r="A10" s="53" t="s">
        <v>29</v>
      </c>
      <c r="B10" s="62">
        <v>33</v>
      </c>
      <c r="C10" s="34">
        <v>1</v>
      </c>
      <c r="D10" s="35">
        <f t="shared" si="0"/>
        <v>3.0303030303030304E-2</v>
      </c>
      <c r="E10" s="34">
        <v>2</v>
      </c>
      <c r="F10" s="35">
        <f t="shared" si="1"/>
        <v>6.0606060606060608E-2</v>
      </c>
      <c r="G10" s="6">
        <v>5</v>
      </c>
      <c r="H10" s="12">
        <f t="shared" si="2"/>
        <v>0.15151515151515152</v>
      </c>
      <c r="I10" s="34">
        <v>4</v>
      </c>
      <c r="J10" s="45">
        <f t="shared" si="3"/>
        <v>0.12121212121212122</v>
      </c>
    </row>
    <row r="11" spans="1:13" x14ac:dyDescent="0.25">
      <c r="A11" s="54" t="s">
        <v>33</v>
      </c>
      <c r="B11" s="63">
        <v>125</v>
      </c>
      <c r="C11" s="36">
        <v>1</v>
      </c>
      <c r="D11" s="37">
        <f t="shared" si="0"/>
        <v>8.0000000000000002E-3</v>
      </c>
      <c r="E11" s="36">
        <v>3</v>
      </c>
      <c r="F11" s="37">
        <f t="shared" si="1"/>
        <v>2.4E-2</v>
      </c>
      <c r="G11" s="7">
        <v>16</v>
      </c>
      <c r="H11" s="13">
        <f t="shared" si="2"/>
        <v>0.128</v>
      </c>
      <c r="I11" s="36">
        <v>4</v>
      </c>
      <c r="J11" s="46">
        <f t="shared" si="3"/>
        <v>3.2000000000000001E-2</v>
      </c>
    </row>
    <row r="12" spans="1:13" x14ac:dyDescent="0.25">
      <c r="A12" s="55" t="s">
        <v>25</v>
      </c>
      <c r="B12" s="64">
        <v>279</v>
      </c>
      <c r="C12" s="38">
        <v>4</v>
      </c>
      <c r="D12" s="39">
        <f t="shared" si="0"/>
        <v>1.4336917562724014E-2</v>
      </c>
      <c r="E12" s="38">
        <v>6</v>
      </c>
      <c r="F12" s="39">
        <f t="shared" si="1"/>
        <v>2.1505376344086023E-2</v>
      </c>
      <c r="G12" s="8">
        <v>36</v>
      </c>
      <c r="H12" s="14">
        <f t="shared" si="2"/>
        <v>0.12903225806451613</v>
      </c>
      <c r="I12" s="38">
        <v>10</v>
      </c>
      <c r="J12" s="47">
        <f t="shared" si="3"/>
        <v>3.5842293906810034E-2</v>
      </c>
    </row>
    <row r="13" spans="1:13" x14ac:dyDescent="0.25">
      <c r="A13" s="54" t="s">
        <v>26</v>
      </c>
      <c r="B13" s="63">
        <v>251</v>
      </c>
      <c r="C13" s="36">
        <v>4</v>
      </c>
      <c r="D13" s="37">
        <f t="shared" si="0"/>
        <v>1.5936254980079681E-2</v>
      </c>
      <c r="E13" s="36">
        <v>6</v>
      </c>
      <c r="F13" s="37">
        <f t="shared" si="1"/>
        <v>2.3904382470119521E-2</v>
      </c>
      <c r="G13" s="7">
        <v>34</v>
      </c>
      <c r="H13" s="13">
        <f t="shared" si="2"/>
        <v>0.13545816733067728</v>
      </c>
      <c r="I13" s="36">
        <v>10</v>
      </c>
      <c r="J13" s="46">
        <f t="shared" si="3"/>
        <v>3.9840637450199202E-2</v>
      </c>
    </row>
    <row r="14" spans="1:13" x14ac:dyDescent="0.25">
      <c r="A14" s="53" t="s">
        <v>36</v>
      </c>
      <c r="B14" s="62">
        <v>18</v>
      </c>
      <c r="C14" s="34"/>
      <c r="D14" s="35">
        <f t="shared" si="0"/>
        <v>0</v>
      </c>
      <c r="E14" s="34"/>
      <c r="F14" s="35">
        <f t="shared" si="1"/>
        <v>0</v>
      </c>
      <c r="G14" s="6">
        <v>1</v>
      </c>
      <c r="H14" s="12">
        <f t="shared" si="2"/>
        <v>5.5555555555555552E-2</v>
      </c>
      <c r="I14" s="34"/>
      <c r="J14" s="45">
        <f t="shared" si="3"/>
        <v>0</v>
      </c>
    </row>
    <row r="15" spans="1:13" x14ac:dyDescent="0.25">
      <c r="A15" s="54" t="s">
        <v>38</v>
      </c>
      <c r="B15" s="63">
        <v>2</v>
      </c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3" x14ac:dyDescent="0.25">
      <c r="A16" s="53" t="s">
        <v>37</v>
      </c>
      <c r="B16" s="62">
        <v>8</v>
      </c>
      <c r="C16" s="34"/>
      <c r="D16" s="35">
        <f t="shared" si="0"/>
        <v>0</v>
      </c>
      <c r="E16" s="34"/>
      <c r="F16" s="35">
        <f t="shared" si="1"/>
        <v>0</v>
      </c>
      <c r="G16" s="6">
        <v>1</v>
      </c>
      <c r="H16" s="12">
        <f t="shared" si="2"/>
        <v>0.125</v>
      </c>
      <c r="I16" s="34"/>
      <c r="J16" s="45">
        <f t="shared" si="3"/>
        <v>0</v>
      </c>
    </row>
    <row r="17" spans="1:10" x14ac:dyDescent="0.25">
      <c r="A17" s="52" t="s">
        <v>30</v>
      </c>
      <c r="B17" s="61">
        <v>540</v>
      </c>
      <c r="C17" s="32">
        <v>4</v>
      </c>
      <c r="D17" s="33">
        <f t="shared" si="0"/>
        <v>7.4074074074074077E-3</v>
      </c>
      <c r="E17" s="32">
        <v>24</v>
      </c>
      <c r="F17" s="33">
        <f t="shared" si="1"/>
        <v>4.4444444444444446E-2</v>
      </c>
      <c r="G17" s="5">
        <v>59</v>
      </c>
      <c r="H17" s="11">
        <f t="shared" si="2"/>
        <v>0.10925925925925926</v>
      </c>
      <c r="I17" s="32">
        <v>28</v>
      </c>
      <c r="J17" s="44">
        <f t="shared" si="3"/>
        <v>5.185185185185185E-2</v>
      </c>
    </row>
    <row r="18" spans="1:10" x14ac:dyDescent="0.25">
      <c r="A18" s="53" t="s">
        <v>31</v>
      </c>
      <c r="B18" s="62">
        <v>133</v>
      </c>
      <c r="C18" s="34">
        <v>1</v>
      </c>
      <c r="D18" s="35">
        <f t="shared" si="0"/>
        <v>7.5187969924812026E-3</v>
      </c>
      <c r="E18" s="34">
        <v>7</v>
      </c>
      <c r="F18" s="35">
        <f t="shared" si="1"/>
        <v>5.2631578947368418E-2</v>
      </c>
      <c r="G18" s="6">
        <v>13</v>
      </c>
      <c r="H18" s="12">
        <f t="shared" si="2"/>
        <v>9.7744360902255634E-2</v>
      </c>
      <c r="I18" s="34">
        <v>1</v>
      </c>
      <c r="J18" s="45">
        <f t="shared" si="3"/>
        <v>7.5187969924812026E-3</v>
      </c>
    </row>
    <row r="19" spans="1:10" x14ac:dyDescent="0.25">
      <c r="A19" s="54" t="s">
        <v>32</v>
      </c>
      <c r="B19" s="63">
        <v>284</v>
      </c>
      <c r="C19" s="36">
        <v>2</v>
      </c>
      <c r="D19" s="37">
        <f t="shared" si="0"/>
        <v>7.0422535211267607E-3</v>
      </c>
      <c r="E19" s="36">
        <v>14</v>
      </c>
      <c r="F19" s="37">
        <f t="shared" si="1"/>
        <v>4.9295774647887321E-2</v>
      </c>
      <c r="G19" s="7">
        <v>32</v>
      </c>
      <c r="H19" s="13">
        <f t="shared" si="2"/>
        <v>0.11267605633802817</v>
      </c>
      <c r="I19" s="36">
        <v>22</v>
      </c>
      <c r="J19" s="46">
        <f t="shared" si="3"/>
        <v>7.746478873239436E-2</v>
      </c>
    </row>
    <row r="20" spans="1:10" x14ac:dyDescent="0.25">
      <c r="A20" s="53" t="s">
        <v>35</v>
      </c>
      <c r="B20" s="62">
        <v>38</v>
      </c>
      <c r="C20" s="34"/>
      <c r="D20" s="35">
        <f t="shared" si="0"/>
        <v>0</v>
      </c>
      <c r="E20" s="34">
        <v>2</v>
      </c>
      <c r="F20" s="35">
        <f t="shared" si="1"/>
        <v>5.2631578947368418E-2</v>
      </c>
      <c r="G20" s="6">
        <v>4</v>
      </c>
      <c r="H20" s="12">
        <f t="shared" si="2"/>
        <v>0.10526315789473684</v>
      </c>
      <c r="I20" s="34">
        <v>2</v>
      </c>
      <c r="J20" s="45">
        <f t="shared" si="3"/>
        <v>5.2631578947368418E-2</v>
      </c>
    </row>
    <row r="21" spans="1:10" x14ac:dyDescent="0.25">
      <c r="A21" s="54" t="s">
        <v>34</v>
      </c>
      <c r="B21" s="65">
        <v>85</v>
      </c>
      <c r="C21" s="40">
        <v>1</v>
      </c>
      <c r="D21" s="41">
        <f t="shared" si="0"/>
        <v>1.1764705882352941E-2</v>
      </c>
      <c r="E21" s="40">
        <v>1</v>
      </c>
      <c r="F21" s="41">
        <f t="shared" si="1"/>
        <v>1.1764705882352941E-2</v>
      </c>
      <c r="G21" s="26">
        <v>10</v>
      </c>
      <c r="H21" s="25">
        <f t="shared" si="2"/>
        <v>0.11764705882352941</v>
      </c>
      <c r="I21" s="40">
        <v>3</v>
      </c>
      <c r="J21" s="48">
        <f t="shared" si="3"/>
        <v>3.5294117647058823E-2</v>
      </c>
    </row>
    <row r="22" spans="1:10" ht="15.75" thickBot="1" x14ac:dyDescent="0.3">
      <c r="A22" s="59" t="s">
        <v>39</v>
      </c>
      <c r="B22" s="66">
        <v>1614</v>
      </c>
      <c r="C22" s="42">
        <v>20</v>
      </c>
      <c r="D22" s="43">
        <f t="shared" si="0"/>
        <v>1.2391573729863693E-2</v>
      </c>
      <c r="E22" s="42">
        <v>48</v>
      </c>
      <c r="F22" s="43">
        <f t="shared" si="1"/>
        <v>2.9739776951672861E-2</v>
      </c>
      <c r="G22" s="57">
        <v>173</v>
      </c>
      <c r="H22" s="58">
        <f t="shared" si="2"/>
        <v>0.10718711276332094</v>
      </c>
      <c r="I22" s="42">
        <v>81</v>
      </c>
      <c r="J22" s="49">
        <f t="shared" si="3"/>
        <v>5.0185873605947957E-2</v>
      </c>
    </row>
    <row r="23" spans="1:10" x14ac:dyDescent="0.25">
      <c r="A23" s="16" t="s">
        <v>15</v>
      </c>
    </row>
    <row r="27" spans="1:10" ht="45" x14ac:dyDescent="0.25">
      <c r="A27" s="17" t="s">
        <v>16</v>
      </c>
      <c r="B27" s="18" t="s">
        <v>1</v>
      </c>
      <c r="C27" s="18" t="s">
        <v>3</v>
      </c>
      <c r="D27" s="18" t="s">
        <v>10</v>
      </c>
      <c r="E27" s="18" t="s">
        <v>4</v>
      </c>
      <c r="F27" s="18" t="s">
        <v>11</v>
      </c>
      <c r="G27" s="18" t="s">
        <v>5</v>
      </c>
      <c r="H27" s="18" t="s">
        <v>12</v>
      </c>
      <c r="I27" s="18" t="s">
        <v>6</v>
      </c>
      <c r="J27" s="18" t="s">
        <v>13</v>
      </c>
    </row>
    <row r="28" spans="1:10" ht="15.75" x14ac:dyDescent="0.25">
      <c r="A28" s="20" t="s">
        <v>18</v>
      </c>
      <c r="B28" s="4">
        <f>B12</f>
        <v>279</v>
      </c>
      <c r="C28" s="4">
        <f>C12</f>
        <v>4</v>
      </c>
      <c r="D28" s="15">
        <f>C28/B28</f>
        <v>1.4336917562724014E-2</v>
      </c>
      <c r="E28" s="4">
        <f>E12</f>
        <v>6</v>
      </c>
      <c r="F28" s="15">
        <f>E28/B28</f>
        <v>2.1505376344086023E-2</v>
      </c>
      <c r="G28" s="4">
        <f>G12</f>
        <v>36</v>
      </c>
      <c r="H28" s="15">
        <f>G28/B28</f>
        <v>0.12903225806451613</v>
      </c>
      <c r="I28" s="4">
        <f>I12</f>
        <v>10</v>
      </c>
      <c r="J28" s="15">
        <f>I28/B28</f>
        <v>3.5842293906810034E-2</v>
      </c>
    </row>
    <row r="29" spans="1:10" ht="15.75" x14ac:dyDescent="0.25">
      <c r="A29" s="19" t="s">
        <v>19</v>
      </c>
      <c r="B29" s="4">
        <f>B18+B20+B21</f>
        <v>256</v>
      </c>
      <c r="C29" s="4">
        <f>C18+C20+C21</f>
        <v>2</v>
      </c>
      <c r="D29" s="15">
        <f>C29/B29</f>
        <v>7.8125E-3</v>
      </c>
      <c r="E29" s="4">
        <f>E18+E20+E21</f>
        <v>10</v>
      </c>
      <c r="F29" s="15">
        <f>E29/B29</f>
        <v>3.90625E-2</v>
      </c>
      <c r="G29" s="4">
        <f>G18+G20+G21</f>
        <v>27</v>
      </c>
      <c r="H29" s="15">
        <f>G29/B29</f>
        <v>0.10546875</v>
      </c>
      <c r="I29" s="4">
        <f>I18+I20+I21</f>
        <v>6</v>
      </c>
      <c r="J29" s="15">
        <f>I29/B29</f>
        <v>2.34375E-2</v>
      </c>
    </row>
    <row r="30" spans="1:10" ht="15.75" x14ac:dyDescent="0.25">
      <c r="A30" s="20" t="s">
        <v>20</v>
      </c>
      <c r="B30" s="4">
        <f>B9</f>
        <v>409</v>
      </c>
      <c r="C30" s="4">
        <f>C9</f>
        <v>6</v>
      </c>
      <c r="D30" s="15">
        <f>C30/B30</f>
        <v>1.4669926650366748E-2</v>
      </c>
      <c r="E30" s="4">
        <f>E9</f>
        <v>11</v>
      </c>
      <c r="F30" s="15">
        <f>E30/B30</f>
        <v>2.6894865525672371E-2</v>
      </c>
      <c r="G30" s="4">
        <f>G9</f>
        <v>36</v>
      </c>
      <c r="H30" s="15">
        <f>G30/B30</f>
        <v>8.8019559902200492E-2</v>
      </c>
      <c r="I30" s="4">
        <f>I9</f>
        <v>19</v>
      </c>
      <c r="J30" s="15">
        <f>I30/B30</f>
        <v>4.6454767726161368E-2</v>
      </c>
    </row>
    <row r="31" spans="1:10" ht="15.75" x14ac:dyDescent="0.25">
      <c r="A31" s="20" t="s">
        <v>21</v>
      </c>
      <c r="B31" s="4">
        <f>B10</f>
        <v>33</v>
      </c>
      <c r="C31" s="4">
        <f>C10</f>
        <v>1</v>
      </c>
      <c r="D31" s="15">
        <f>C31/B31</f>
        <v>3.0303030303030304E-2</v>
      </c>
      <c r="E31" s="4">
        <f>E10</f>
        <v>2</v>
      </c>
      <c r="F31" s="15">
        <f>E31/B31</f>
        <v>6.0606060606060608E-2</v>
      </c>
      <c r="G31" s="4">
        <f>G10</f>
        <v>5</v>
      </c>
      <c r="H31" s="15">
        <f>G31/B31</f>
        <v>0.15151515151515152</v>
      </c>
      <c r="I31" s="4">
        <f>I10</f>
        <v>4</v>
      </c>
      <c r="J31" s="15">
        <f>I31/B31</f>
        <v>0.12121212121212122</v>
      </c>
    </row>
    <row r="32" spans="1:10" ht="15.75" x14ac:dyDescent="0.25">
      <c r="A32" s="19" t="s">
        <v>17</v>
      </c>
      <c r="B32" s="4">
        <f>B8+B11</f>
        <v>353</v>
      </c>
      <c r="C32" s="4">
        <f t="shared" ref="C32:I32" si="4">C8+C11</f>
        <v>5</v>
      </c>
      <c r="D32" s="15">
        <f t="shared" ref="D32:D34" si="5">C32/B32</f>
        <v>1.4164305949008499E-2</v>
      </c>
      <c r="E32" s="4">
        <f t="shared" si="4"/>
        <v>5</v>
      </c>
      <c r="F32" s="15">
        <f t="shared" ref="F32:F34" si="6">E32/B32</f>
        <v>1.4164305949008499E-2</v>
      </c>
      <c r="G32" s="4">
        <f t="shared" si="4"/>
        <v>37</v>
      </c>
      <c r="H32" s="15">
        <f t="shared" ref="H32:H34" si="7">G32/B32</f>
        <v>0.10481586402266289</v>
      </c>
      <c r="I32" s="4">
        <f t="shared" si="4"/>
        <v>20</v>
      </c>
      <c r="J32" s="15">
        <f t="shared" ref="J32:J34" si="8">I32/B32</f>
        <v>5.6657223796033995E-2</v>
      </c>
    </row>
    <row r="33" spans="1:10" ht="15.75" x14ac:dyDescent="0.25">
      <c r="A33" s="20" t="s">
        <v>22</v>
      </c>
      <c r="B33" s="4">
        <f>B19</f>
        <v>284</v>
      </c>
      <c r="C33" s="4">
        <f>C19</f>
        <v>2</v>
      </c>
      <c r="D33" s="15">
        <f t="shared" si="5"/>
        <v>7.0422535211267607E-3</v>
      </c>
      <c r="E33" s="4">
        <f>E19</f>
        <v>14</v>
      </c>
      <c r="F33" s="15">
        <f t="shared" si="6"/>
        <v>4.9295774647887321E-2</v>
      </c>
      <c r="G33" s="4">
        <f>G19</f>
        <v>32</v>
      </c>
      <c r="H33" s="15">
        <f t="shared" si="7"/>
        <v>0.11267605633802817</v>
      </c>
      <c r="I33" s="4">
        <f>I19</f>
        <v>22</v>
      </c>
      <c r="J33" s="15">
        <f t="shared" si="8"/>
        <v>7.746478873239436E-2</v>
      </c>
    </row>
    <row r="34" spans="1:10" x14ac:dyDescent="0.25">
      <c r="A34" s="21" t="s">
        <v>23</v>
      </c>
      <c r="B34" s="22">
        <f>SUM(B28:B33)</f>
        <v>1614</v>
      </c>
      <c r="C34" s="22">
        <f>SUM(C28:C33)</f>
        <v>20</v>
      </c>
      <c r="D34" s="23">
        <f t="shared" si="5"/>
        <v>1.2391573729863693E-2</v>
      </c>
      <c r="E34" s="22">
        <f>SUM(E28:E33)</f>
        <v>48</v>
      </c>
      <c r="F34" s="23">
        <f t="shared" si="6"/>
        <v>2.9739776951672861E-2</v>
      </c>
      <c r="G34" s="22">
        <f>SUM(G28:G33)</f>
        <v>173</v>
      </c>
      <c r="H34" s="23">
        <f t="shared" si="7"/>
        <v>0.10718711276332094</v>
      </c>
      <c r="I34" s="22">
        <f>SUM(I28:I33)</f>
        <v>81</v>
      </c>
      <c r="J34" s="23">
        <f t="shared" si="8"/>
        <v>5.0185873605947957E-2</v>
      </c>
    </row>
    <row r="35" spans="1:10" x14ac:dyDescent="0.25">
      <c r="A35" s="3" t="s">
        <v>9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A3" sqref="A3"/>
    </sheetView>
  </sheetViews>
  <sheetFormatPr baseColWidth="10" defaultRowHeight="15" x14ac:dyDescent="0.25"/>
  <cols>
    <col min="1" max="1" width="31.7109375" customWidth="1"/>
    <col min="2" max="14" width="11.42578125" style="1"/>
  </cols>
  <sheetData>
    <row r="1" spans="1:9" ht="15.75" x14ac:dyDescent="0.25">
      <c r="A1" s="2" t="s">
        <v>40</v>
      </c>
    </row>
    <row r="2" spans="1:9" ht="15.75" x14ac:dyDescent="0.25">
      <c r="A2" s="24" t="s">
        <v>51</v>
      </c>
    </row>
    <row r="5" spans="1:9" x14ac:dyDescent="0.25">
      <c r="A5" s="95" t="s">
        <v>24</v>
      </c>
      <c r="B5" s="98" t="s">
        <v>44</v>
      </c>
      <c r="C5" s="98" t="s">
        <v>45</v>
      </c>
      <c r="D5" s="98" t="s">
        <v>41</v>
      </c>
      <c r="E5" s="98" t="s">
        <v>42</v>
      </c>
      <c r="F5" s="98" t="s">
        <v>48</v>
      </c>
      <c r="G5" s="98" t="s">
        <v>27</v>
      </c>
      <c r="H5" s="98" t="s">
        <v>43</v>
      </c>
      <c r="I5" s="95" t="s">
        <v>0</v>
      </c>
    </row>
    <row r="6" spans="1:9" x14ac:dyDescent="0.25">
      <c r="A6" s="99" t="s">
        <v>47</v>
      </c>
      <c r="B6" s="100">
        <v>159</v>
      </c>
      <c r="C6" s="101">
        <v>31</v>
      </c>
      <c r="D6" s="100"/>
      <c r="E6" s="101"/>
      <c r="F6" s="100"/>
      <c r="G6" s="101"/>
      <c r="H6" s="100"/>
      <c r="I6" s="101">
        <v>190</v>
      </c>
    </row>
    <row r="7" spans="1:9" x14ac:dyDescent="0.25">
      <c r="A7" s="27" t="s">
        <v>28</v>
      </c>
      <c r="B7" s="102">
        <v>61</v>
      </c>
      <c r="C7" s="103">
        <v>18</v>
      </c>
      <c r="D7" s="102"/>
      <c r="E7" s="103"/>
      <c r="F7" s="102"/>
      <c r="G7" s="103"/>
      <c r="H7" s="102"/>
      <c r="I7" s="103">
        <v>79</v>
      </c>
    </row>
    <row r="8" spans="1:9" x14ac:dyDescent="0.25">
      <c r="A8" s="104" t="s">
        <v>46</v>
      </c>
      <c r="B8" s="105">
        <v>85</v>
      </c>
      <c r="C8" s="106">
        <v>10</v>
      </c>
      <c r="D8" s="105"/>
      <c r="E8" s="106"/>
      <c r="F8" s="105"/>
      <c r="G8" s="106"/>
      <c r="H8" s="105"/>
      <c r="I8" s="106">
        <v>95</v>
      </c>
    </row>
    <row r="9" spans="1:9" x14ac:dyDescent="0.25">
      <c r="A9" s="27" t="s">
        <v>29</v>
      </c>
      <c r="B9" s="102">
        <v>7</v>
      </c>
      <c r="C9" s="103"/>
      <c r="D9" s="102"/>
      <c r="E9" s="103"/>
      <c r="F9" s="102"/>
      <c r="G9" s="103"/>
      <c r="H9" s="102"/>
      <c r="I9" s="103">
        <v>7</v>
      </c>
    </row>
    <row r="10" spans="1:9" x14ac:dyDescent="0.25">
      <c r="A10" s="104" t="s">
        <v>33</v>
      </c>
      <c r="B10" s="105">
        <v>6</v>
      </c>
      <c r="C10" s="106">
        <v>3</v>
      </c>
      <c r="D10" s="105"/>
      <c r="E10" s="106"/>
      <c r="F10" s="105"/>
      <c r="G10" s="106"/>
      <c r="H10" s="105"/>
      <c r="I10" s="106">
        <v>9</v>
      </c>
    </row>
    <row r="11" spans="1:9" x14ac:dyDescent="0.25">
      <c r="A11" s="99" t="s">
        <v>25</v>
      </c>
      <c r="B11" s="100">
        <v>140</v>
      </c>
      <c r="C11" s="101">
        <v>97</v>
      </c>
      <c r="D11" s="100">
        <v>3</v>
      </c>
      <c r="E11" s="101">
        <v>2</v>
      </c>
      <c r="F11" s="100">
        <v>2</v>
      </c>
      <c r="G11" s="101">
        <v>2</v>
      </c>
      <c r="H11" s="100">
        <v>1</v>
      </c>
      <c r="I11" s="101">
        <v>247</v>
      </c>
    </row>
    <row r="12" spans="1:9" x14ac:dyDescent="0.25">
      <c r="A12" s="27" t="s">
        <v>26</v>
      </c>
      <c r="B12" s="102">
        <v>126</v>
      </c>
      <c r="C12" s="103">
        <v>76</v>
      </c>
      <c r="D12" s="102"/>
      <c r="E12" s="103"/>
      <c r="F12" s="102"/>
      <c r="G12" s="103"/>
      <c r="H12" s="102"/>
      <c r="I12" s="103">
        <v>202</v>
      </c>
    </row>
    <row r="13" spans="1:9" x14ac:dyDescent="0.25">
      <c r="A13" s="104" t="s">
        <v>36</v>
      </c>
      <c r="B13" s="105">
        <v>8</v>
      </c>
      <c r="C13" s="106">
        <v>19</v>
      </c>
      <c r="D13" s="105">
        <v>1</v>
      </c>
      <c r="E13" s="106"/>
      <c r="F13" s="105"/>
      <c r="G13" s="106"/>
      <c r="H13" s="105"/>
      <c r="I13" s="106">
        <v>28</v>
      </c>
    </row>
    <row r="14" spans="1:9" x14ac:dyDescent="0.25">
      <c r="A14" s="27" t="s">
        <v>38</v>
      </c>
      <c r="B14" s="102">
        <v>2</v>
      </c>
      <c r="C14" s="103">
        <v>1</v>
      </c>
      <c r="D14" s="102"/>
      <c r="E14" s="103"/>
      <c r="F14" s="102"/>
      <c r="G14" s="103"/>
      <c r="H14" s="102"/>
      <c r="I14" s="103">
        <v>3</v>
      </c>
    </row>
    <row r="15" spans="1:9" x14ac:dyDescent="0.25">
      <c r="A15" s="104" t="s">
        <v>37</v>
      </c>
      <c r="B15" s="105">
        <v>4</v>
      </c>
      <c r="C15" s="106">
        <v>1</v>
      </c>
      <c r="D15" s="105">
        <v>2</v>
      </c>
      <c r="E15" s="106">
        <v>2</v>
      </c>
      <c r="F15" s="105">
        <v>2</v>
      </c>
      <c r="G15" s="106">
        <v>2</v>
      </c>
      <c r="H15" s="105">
        <v>1</v>
      </c>
      <c r="I15" s="106">
        <v>14</v>
      </c>
    </row>
    <row r="16" spans="1:9" x14ac:dyDescent="0.25">
      <c r="A16" s="28" t="s">
        <v>30</v>
      </c>
      <c r="B16" s="107">
        <v>192</v>
      </c>
      <c r="C16" s="108">
        <v>66</v>
      </c>
      <c r="D16" s="107">
        <v>32</v>
      </c>
      <c r="E16" s="108">
        <v>13</v>
      </c>
      <c r="F16" s="107">
        <v>4</v>
      </c>
      <c r="G16" s="108">
        <v>20</v>
      </c>
      <c r="H16" s="107">
        <v>5</v>
      </c>
      <c r="I16" s="108">
        <v>332</v>
      </c>
    </row>
    <row r="17" spans="1:9" x14ac:dyDescent="0.25">
      <c r="A17" s="104" t="s">
        <v>31</v>
      </c>
      <c r="B17" s="105">
        <v>55</v>
      </c>
      <c r="C17" s="106">
        <v>20</v>
      </c>
      <c r="D17" s="105">
        <v>15</v>
      </c>
      <c r="E17" s="106">
        <v>5</v>
      </c>
      <c r="F17" s="105">
        <v>3</v>
      </c>
      <c r="G17" s="106">
        <v>9</v>
      </c>
      <c r="H17" s="105">
        <v>2</v>
      </c>
      <c r="I17" s="106">
        <v>109</v>
      </c>
    </row>
    <row r="18" spans="1:9" x14ac:dyDescent="0.25">
      <c r="A18" s="27" t="s">
        <v>32</v>
      </c>
      <c r="B18" s="102">
        <v>75</v>
      </c>
      <c r="C18" s="103">
        <v>30</v>
      </c>
      <c r="D18" s="102">
        <v>17</v>
      </c>
      <c r="E18" s="103">
        <v>8</v>
      </c>
      <c r="F18" s="102">
        <v>1</v>
      </c>
      <c r="G18" s="103">
        <v>11</v>
      </c>
      <c r="H18" s="102">
        <v>3</v>
      </c>
      <c r="I18" s="103">
        <v>145</v>
      </c>
    </row>
    <row r="19" spans="1:9" x14ac:dyDescent="0.25">
      <c r="A19" s="104" t="s">
        <v>35</v>
      </c>
      <c r="B19" s="105">
        <v>19</v>
      </c>
      <c r="C19" s="106">
        <v>7</v>
      </c>
      <c r="D19" s="105"/>
      <c r="E19" s="106"/>
      <c r="F19" s="105"/>
      <c r="G19" s="106"/>
      <c r="H19" s="105"/>
      <c r="I19" s="106">
        <v>26</v>
      </c>
    </row>
    <row r="20" spans="1:9" ht="15.75" thickBot="1" x14ac:dyDescent="0.3">
      <c r="A20" s="27" t="s">
        <v>34</v>
      </c>
      <c r="B20" s="102">
        <v>43</v>
      </c>
      <c r="C20" s="103">
        <v>9</v>
      </c>
      <c r="D20" s="102"/>
      <c r="E20" s="103"/>
      <c r="F20" s="102"/>
      <c r="G20" s="103"/>
      <c r="H20" s="102"/>
      <c r="I20" s="103">
        <v>52</v>
      </c>
    </row>
    <row r="21" spans="1:9" ht="15.75" thickTop="1" x14ac:dyDescent="0.25">
      <c r="A21" s="29" t="s">
        <v>0</v>
      </c>
      <c r="B21" s="109">
        <v>491</v>
      </c>
      <c r="C21" s="110">
        <v>194</v>
      </c>
      <c r="D21" s="109">
        <v>35</v>
      </c>
      <c r="E21" s="110">
        <v>15</v>
      </c>
      <c r="F21" s="109">
        <v>6</v>
      </c>
      <c r="G21" s="110">
        <v>22</v>
      </c>
      <c r="H21" s="109">
        <v>6</v>
      </c>
      <c r="I21" s="110">
        <v>769</v>
      </c>
    </row>
    <row r="22" spans="1:9" x14ac:dyDescent="0.25">
      <c r="A22" s="3" t="s">
        <v>9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G13" sqref="G13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8</v>
      </c>
      <c r="B1" s="1"/>
      <c r="C1" s="1"/>
      <c r="D1" s="1"/>
      <c r="E1" s="1"/>
      <c r="F1" s="1"/>
      <c r="G1" s="1"/>
      <c r="H1" s="1"/>
      <c r="I1" s="2" t="s">
        <v>14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49</v>
      </c>
      <c r="B3" s="1"/>
      <c r="C3" s="1"/>
      <c r="D3" s="1"/>
      <c r="E3" s="1"/>
      <c r="F3" s="1"/>
      <c r="G3" s="1"/>
      <c r="H3" s="1"/>
      <c r="I3" s="24" t="s">
        <v>49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11</v>
      </c>
      <c r="C4" s="10" t="s">
        <v>12</v>
      </c>
      <c r="D4" s="10" t="s">
        <v>13</v>
      </c>
      <c r="I4" s="9"/>
      <c r="J4" s="10" t="s">
        <v>11</v>
      </c>
      <c r="K4" s="10" t="s">
        <v>12</v>
      </c>
      <c r="L4" s="10" t="s">
        <v>13</v>
      </c>
    </row>
    <row r="5" spans="1:16" x14ac:dyDescent="0.25">
      <c r="A5" s="92" t="s">
        <v>39</v>
      </c>
      <c r="B5" s="93">
        <f>'6_35m'!F22</f>
        <v>2.4365482233502538E-2</v>
      </c>
      <c r="C5" s="93">
        <f>'6_35m'!H22</f>
        <v>0.1116751269035533</v>
      </c>
      <c r="D5" s="94">
        <f>'6_35m'!J22</f>
        <v>5.8883248730964469E-2</v>
      </c>
      <c r="I5" s="92" t="s">
        <v>39</v>
      </c>
      <c r="J5" s="93">
        <f>MENOR_5!F22</f>
        <v>2.9739776951672861E-2</v>
      </c>
      <c r="K5" s="93">
        <f>MENOR_5!H22</f>
        <v>0.10718711276332094</v>
      </c>
      <c r="L5" s="94">
        <f>MENOR_5!J22</f>
        <v>5.0185873605947957E-2</v>
      </c>
    </row>
    <row r="11" spans="1:16" ht="45" x14ac:dyDescent="0.25">
      <c r="A11" s="17" t="s">
        <v>16</v>
      </c>
      <c r="B11" s="18" t="s">
        <v>10</v>
      </c>
      <c r="C11" s="18" t="s">
        <v>11</v>
      </c>
      <c r="D11" s="18" t="s">
        <v>12</v>
      </c>
      <c r="E11" s="18" t="s">
        <v>13</v>
      </c>
      <c r="I11" s="17" t="s">
        <v>16</v>
      </c>
      <c r="J11" s="18" t="s">
        <v>10</v>
      </c>
      <c r="K11" s="18" t="s">
        <v>11</v>
      </c>
      <c r="L11" s="18" t="s">
        <v>12</v>
      </c>
      <c r="M11" s="18" t="s">
        <v>13</v>
      </c>
    </row>
    <row r="12" spans="1:16" ht="15.75" x14ac:dyDescent="0.25">
      <c r="A12" s="20" t="s">
        <v>18</v>
      </c>
      <c r="B12" s="15">
        <f>'6_35m'!D28</f>
        <v>1.9736842105263157E-2</v>
      </c>
      <c r="C12" s="15">
        <f>'6_35m'!F28</f>
        <v>1.3157894736842105E-2</v>
      </c>
      <c r="D12" s="15">
        <f>'6_35m'!H28</f>
        <v>0.14473684210526316</v>
      </c>
      <c r="E12" s="15">
        <f>'6_35m'!J28</f>
        <v>4.6052631578947366E-2</v>
      </c>
      <c r="I12" s="20" t="s">
        <v>18</v>
      </c>
      <c r="J12" s="15">
        <f>MENOR_5!D28</f>
        <v>1.4336917562724014E-2</v>
      </c>
      <c r="K12" s="15">
        <f>MENOR_5!F28</f>
        <v>2.1505376344086023E-2</v>
      </c>
      <c r="L12" s="15">
        <f>MENOR_5!H28</f>
        <v>0.12903225806451613</v>
      </c>
      <c r="M12" s="15">
        <f>MENOR_5!J28</f>
        <v>3.5842293906810034E-2</v>
      </c>
    </row>
    <row r="13" spans="1:16" ht="15.75" x14ac:dyDescent="0.25">
      <c r="A13" s="19" t="s">
        <v>19</v>
      </c>
      <c r="B13" s="15">
        <f>'6_35m'!D29</f>
        <v>6.2500000000000003E-3</v>
      </c>
      <c r="C13" s="15">
        <f>'6_35m'!F29</f>
        <v>3.125E-2</v>
      </c>
      <c r="D13" s="15">
        <f>'6_35m'!H29</f>
        <v>0.1</v>
      </c>
      <c r="E13" s="15">
        <f>'6_35m'!J29</f>
        <v>2.5000000000000001E-2</v>
      </c>
      <c r="I13" s="19" t="s">
        <v>19</v>
      </c>
      <c r="J13" s="15">
        <f>MENOR_5!D29</f>
        <v>7.8125E-3</v>
      </c>
      <c r="K13" s="15">
        <f>MENOR_5!F29</f>
        <v>3.90625E-2</v>
      </c>
      <c r="L13" s="15">
        <f>MENOR_5!H29</f>
        <v>0.10546875</v>
      </c>
      <c r="M13" s="15">
        <f>MENOR_5!J29</f>
        <v>2.34375E-2</v>
      </c>
    </row>
    <row r="14" spans="1:16" ht="15.75" x14ac:dyDescent="0.25">
      <c r="A14" s="20" t="s">
        <v>20</v>
      </c>
      <c r="B14" s="15">
        <f>'6_35m'!D30</f>
        <v>1.0563380281690141E-2</v>
      </c>
      <c r="C14" s="15">
        <f>'6_35m'!F30</f>
        <v>3.1690140845070422E-2</v>
      </c>
      <c r="D14" s="15">
        <f>'6_35m'!H30</f>
        <v>0.10563380281690141</v>
      </c>
      <c r="E14" s="15">
        <f>'6_35m'!J30</f>
        <v>5.2816901408450703E-2</v>
      </c>
      <c r="I14" s="20" t="s">
        <v>20</v>
      </c>
      <c r="J14" s="15">
        <f>MENOR_5!D30</f>
        <v>1.4669926650366748E-2</v>
      </c>
      <c r="K14" s="15">
        <f>MENOR_5!F30</f>
        <v>2.6894865525672371E-2</v>
      </c>
      <c r="L14" s="15">
        <f>MENOR_5!H30</f>
        <v>8.8019559902200492E-2</v>
      </c>
      <c r="M14" s="15">
        <f>MENOR_5!J30</f>
        <v>4.6454767726161368E-2</v>
      </c>
    </row>
    <row r="15" spans="1:16" ht="15.75" x14ac:dyDescent="0.25">
      <c r="A15" s="20" t="s">
        <v>21</v>
      </c>
      <c r="B15" s="15">
        <f>'6_35m'!D31</f>
        <v>0</v>
      </c>
      <c r="C15" s="15">
        <f>'6_35m'!F31</f>
        <v>0.14285714285714285</v>
      </c>
      <c r="D15" s="15">
        <f>'6_35m'!H31</f>
        <v>0.14285714285714285</v>
      </c>
      <c r="E15" s="15">
        <f>'6_35m'!J31</f>
        <v>0.14285714285714285</v>
      </c>
      <c r="I15" s="20" t="s">
        <v>21</v>
      </c>
      <c r="J15" s="15">
        <f>MENOR_5!D31</f>
        <v>3.0303030303030304E-2</v>
      </c>
      <c r="K15" s="15">
        <f>MENOR_5!F31</f>
        <v>6.0606060606060608E-2</v>
      </c>
      <c r="L15" s="15">
        <f>MENOR_5!H31</f>
        <v>0.15151515151515152</v>
      </c>
      <c r="M15" s="15">
        <f>MENOR_5!J31</f>
        <v>0.12121212121212122</v>
      </c>
    </row>
    <row r="16" spans="1:16" ht="15.75" x14ac:dyDescent="0.25">
      <c r="A16" s="19" t="s">
        <v>17</v>
      </c>
      <c r="B16" s="15">
        <f>'6_35m'!D32</f>
        <v>9.3896713615023476E-3</v>
      </c>
      <c r="C16" s="15">
        <f>'6_35m'!F32</f>
        <v>1.4084507042253521E-2</v>
      </c>
      <c r="D16" s="15">
        <f>'6_35m'!H32</f>
        <v>0.11267605633802817</v>
      </c>
      <c r="E16" s="15">
        <f>'6_35m'!J32</f>
        <v>7.0422535211267609E-2</v>
      </c>
      <c r="I16" s="19" t="s">
        <v>17</v>
      </c>
      <c r="J16" s="15">
        <f>MENOR_5!D32</f>
        <v>1.4164305949008499E-2</v>
      </c>
      <c r="K16" s="15">
        <f>MENOR_5!F32</f>
        <v>1.4164305949008499E-2</v>
      </c>
      <c r="L16" s="15">
        <f>MENOR_5!H32</f>
        <v>0.10481586402266289</v>
      </c>
      <c r="M16" s="15">
        <f>MENOR_5!J32</f>
        <v>5.6657223796033995E-2</v>
      </c>
    </row>
    <row r="17" spans="1:13" ht="15.75" x14ac:dyDescent="0.25">
      <c r="A17" s="20" t="s">
        <v>22</v>
      </c>
      <c r="B17" s="15">
        <f>'6_35m'!D33</f>
        <v>1.2345679012345678E-2</v>
      </c>
      <c r="C17" s="15">
        <f>'6_35m'!F33</f>
        <v>1.8518518518518517E-2</v>
      </c>
      <c r="D17" s="15">
        <f>'6_35m'!H33</f>
        <v>9.8765432098765427E-2</v>
      </c>
      <c r="E17" s="15">
        <f>'6_35m'!J33</f>
        <v>9.2592592592592587E-2</v>
      </c>
      <c r="I17" s="20" t="s">
        <v>22</v>
      </c>
      <c r="J17" s="15">
        <f>MENOR_5!D33</f>
        <v>7.0422535211267607E-3</v>
      </c>
      <c r="K17" s="15">
        <f>MENOR_5!F33</f>
        <v>4.9295774647887321E-2</v>
      </c>
      <c r="L17" s="15">
        <f>MENOR_5!H33</f>
        <v>0.11267605633802817</v>
      </c>
      <c r="M17" s="15">
        <f>MENOR_5!J33</f>
        <v>7.746478873239436E-2</v>
      </c>
    </row>
    <row r="18" spans="1:13" x14ac:dyDescent="0.25">
      <c r="A18" s="96" t="s">
        <v>23</v>
      </c>
      <c r="B18" s="97">
        <f>'6_35m'!D34</f>
        <v>1.1167512690355329E-2</v>
      </c>
      <c r="C18" s="97">
        <f>'6_35m'!F34</f>
        <v>2.4365482233502538E-2</v>
      </c>
      <c r="D18" s="97">
        <f>'6_35m'!H34</f>
        <v>0.1116751269035533</v>
      </c>
      <c r="E18" s="97">
        <f>'6_35m'!J34</f>
        <v>5.8883248730964469E-2</v>
      </c>
      <c r="I18" s="96" t="s">
        <v>23</v>
      </c>
      <c r="J18" s="97">
        <f>MENOR_5!D34</f>
        <v>1.2391573729863693E-2</v>
      </c>
      <c r="K18" s="97">
        <f>MENOR_5!F34</f>
        <v>2.9739776951672861E-2</v>
      </c>
      <c r="L18" s="97">
        <f>MENOR_5!H34</f>
        <v>0.10718711276332094</v>
      </c>
      <c r="M18" s="97">
        <f>MENOR_5!J34</f>
        <v>5.0185873605947957E-2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2024-09-16T19:52:21Z</cp:lastPrinted>
  <dcterms:created xsi:type="dcterms:W3CDTF">2023-09-01T15:27:48Z</dcterms:created>
  <dcterms:modified xsi:type="dcterms:W3CDTF">2026-05-13T20:14:41Z</dcterms:modified>
</cp:coreProperties>
</file>