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PLANIF\"/>
    </mc:Choice>
  </mc:AlternateContent>
  <xr:revisionPtr revIDLastSave="0" documentId="13_ncr:1_{85CE6F6C-47C9-4E2F-A382-FE5A5239712D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8" i="16" l="1"/>
  <c r="R107" i="16"/>
  <c r="R106" i="16"/>
  <c r="R105" i="16"/>
  <c r="R104" i="16"/>
  <c r="R103" i="16"/>
  <c r="R102" i="16"/>
  <c r="W101" i="16"/>
  <c r="V101" i="16"/>
  <c r="U101" i="16"/>
  <c r="T101" i="16"/>
  <c r="S101" i="16"/>
  <c r="R101" i="16"/>
  <c r="C76" i="16"/>
  <c r="C75" i="16"/>
  <c r="C74" i="16"/>
  <c r="C73" i="16"/>
  <c r="C72" i="16"/>
  <c r="C71" i="16"/>
  <c r="C70" i="16"/>
  <c r="C69" i="16"/>
  <c r="E42" i="16"/>
  <c r="E41" i="16"/>
  <c r="E40" i="16"/>
  <c r="E39" i="16"/>
  <c r="E38" i="16"/>
  <c r="E37" i="16"/>
  <c r="E36" i="16"/>
  <c r="E35" i="16"/>
  <c r="E34" i="16"/>
  <c r="E33" i="16"/>
  <c r="E43" i="16" s="1"/>
  <c r="N10" i="16"/>
  <c r="M10" i="16"/>
  <c r="L10" i="16"/>
  <c r="K10" i="16"/>
  <c r="J10" i="16"/>
  <c r="I10" i="16"/>
  <c r="H10" i="16"/>
  <c r="G10" i="16"/>
  <c r="F10" i="16"/>
  <c r="E10" i="16"/>
  <c r="N9" i="16"/>
  <c r="M9" i="16"/>
  <c r="L9" i="16"/>
  <c r="K9" i="16"/>
  <c r="J9" i="16"/>
  <c r="I9" i="16"/>
  <c r="H9" i="16"/>
  <c r="G9" i="16"/>
  <c r="F9" i="16"/>
  <c r="E9" i="16"/>
  <c r="R108" i="11" l="1"/>
  <c r="R107" i="11"/>
  <c r="R106" i="11"/>
  <c r="R105" i="11"/>
  <c r="R104" i="11"/>
  <c r="R103" i="11"/>
  <c r="R102" i="11"/>
  <c r="W101" i="11"/>
  <c r="V101" i="11"/>
  <c r="U101" i="11"/>
  <c r="T101" i="11"/>
  <c r="S101" i="11"/>
  <c r="R101" i="11"/>
  <c r="C76" i="11"/>
  <c r="C75" i="11"/>
  <c r="C74" i="11"/>
  <c r="C73" i="11"/>
  <c r="C72" i="11"/>
  <c r="C71" i="11"/>
  <c r="C70" i="11"/>
  <c r="C69" i="11"/>
  <c r="E42" i="11"/>
  <c r="E41" i="11"/>
  <c r="E40" i="11"/>
  <c r="E39" i="11"/>
  <c r="E38" i="11"/>
  <c r="E37" i="11"/>
  <c r="E36" i="11"/>
  <c r="E35" i="11"/>
  <c r="E34" i="11"/>
  <c r="E33" i="11"/>
  <c r="E43" i="11" s="1"/>
  <c r="N10" i="11"/>
  <c r="M10" i="11"/>
  <c r="L10" i="11"/>
  <c r="K10" i="11"/>
  <c r="J10" i="11"/>
  <c r="I10" i="11"/>
  <c r="H10" i="11"/>
  <c r="G10" i="11"/>
  <c r="F10" i="11"/>
  <c r="E10" i="11"/>
  <c r="N9" i="11"/>
  <c r="M9" i="11"/>
  <c r="L9" i="11"/>
  <c r="K9" i="11"/>
  <c r="J9" i="11"/>
  <c r="I9" i="11"/>
  <c r="H9" i="11"/>
  <c r="G9" i="11"/>
  <c r="F9" i="11"/>
  <c r="E9" i="11"/>
  <c r="R108" i="6" l="1"/>
  <c r="R107" i="6"/>
  <c r="R106" i="6"/>
  <c r="R105" i="6"/>
  <c r="R104" i="6"/>
  <c r="R103" i="6"/>
  <c r="R102" i="6"/>
  <c r="W101" i="6"/>
  <c r="V101" i="6"/>
  <c r="U101" i="6"/>
  <c r="T101" i="6"/>
  <c r="S101" i="6"/>
  <c r="R101" i="6"/>
  <c r="C76" i="6"/>
  <c r="C75" i="6"/>
  <c r="C74" i="6"/>
  <c r="C73" i="6"/>
  <c r="C72" i="6"/>
  <c r="C71" i="6"/>
  <c r="C70" i="6"/>
  <c r="C69" i="6"/>
  <c r="E42" i="6"/>
  <c r="E41" i="6"/>
  <c r="E40" i="6"/>
  <c r="E39" i="6"/>
  <c r="E38" i="6"/>
  <c r="E37" i="6"/>
  <c r="E36" i="6"/>
  <c r="E35" i="6"/>
  <c r="E34" i="6"/>
  <c r="E33" i="6"/>
  <c r="E43" i="6" s="1"/>
  <c r="N10" i="6"/>
  <c r="M10" i="6"/>
  <c r="L10" i="6"/>
  <c r="K10" i="6"/>
  <c r="J10" i="6"/>
  <c r="I10" i="6"/>
  <c r="H10" i="6"/>
  <c r="G10" i="6"/>
  <c r="F10" i="6"/>
  <c r="E10" i="6"/>
  <c r="N9" i="6"/>
  <c r="M9" i="6"/>
  <c r="L9" i="6"/>
  <c r="K9" i="6"/>
  <c r="J9" i="6"/>
  <c r="I9" i="6"/>
  <c r="H9" i="6"/>
  <c r="G9" i="6"/>
  <c r="F9" i="6"/>
  <c r="E9" i="6"/>
  <c r="R108" i="15" l="1"/>
  <c r="R107" i="15"/>
  <c r="R106" i="15"/>
  <c r="R105" i="15"/>
  <c r="R104" i="15"/>
  <c r="R103" i="15"/>
  <c r="R102" i="15"/>
  <c r="W101" i="15"/>
  <c r="V101" i="15"/>
  <c r="U101" i="15"/>
  <c r="T101" i="15"/>
  <c r="S101" i="15"/>
  <c r="R101" i="15"/>
  <c r="C76" i="15"/>
  <c r="C75" i="15"/>
  <c r="C74" i="15"/>
  <c r="C73" i="15"/>
  <c r="C72" i="15"/>
  <c r="C71" i="15"/>
  <c r="C70" i="15"/>
  <c r="C69" i="15"/>
  <c r="E42" i="15"/>
  <c r="E41" i="15"/>
  <c r="E40" i="15"/>
  <c r="E39" i="15"/>
  <c r="E38" i="15"/>
  <c r="E37" i="15"/>
  <c r="E36" i="15"/>
  <c r="E35" i="15"/>
  <c r="E34" i="15"/>
  <c r="E33" i="15"/>
  <c r="E43" i="15" s="1"/>
  <c r="N10" i="15"/>
  <c r="M10" i="15"/>
  <c r="L10" i="15"/>
  <c r="K10" i="15"/>
  <c r="J10" i="15"/>
  <c r="I10" i="15"/>
  <c r="H10" i="15"/>
  <c r="G10" i="15"/>
  <c r="F10" i="15"/>
  <c r="E10" i="15"/>
  <c r="N9" i="15"/>
  <c r="M9" i="15"/>
  <c r="L9" i="15"/>
  <c r="K9" i="15"/>
  <c r="J9" i="15"/>
  <c r="I9" i="15"/>
  <c r="H9" i="15"/>
  <c r="G9" i="15"/>
  <c r="F9" i="15"/>
  <c r="E9" i="15"/>
  <c r="R108" i="14" l="1"/>
  <c r="R107" i="14"/>
  <c r="R106" i="14"/>
  <c r="R105" i="14"/>
  <c r="R104" i="14"/>
  <c r="R103" i="14"/>
  <c r="R102" i="14"/>
  <c r="W101" i="14"/>
  <c r="V101" i="14"/>
  <c r="U101" i="14"/>
  <c r="T101" i="14"/>
  <c r="S101" i="14"/>
  <c r="R101" i="14"/>
  <c r="C76" i="14"/>
  <c r="C75" i="14"/>
  <c r="C74" i="14"/>
  <c r="C73" i="14"/>
  <c r="C72" i="14"/>
  <c r="C71" i="14"/>
  <c r="C70" i="14"/>
  <c r="C69" i="14"/>
  <c r="E42" i="14"/>
  <c r="E41" i="14"/>
  <c r="E40" i="14"/>
  <c r="E39" i="14"/>
  <c r="E38" i="14"/>
  <c r="E37" i="14"/>
  <c r="E36" i="14"/>
  <c r="E35" i="14"/>
  <c r="E34" i="14"/>
  <c r="E33" i="14"/>
  <c r="E43" i="14" s="1"/>
  <c r="N10" i="14"/>
  <c r="M10" i="14"/>
  <c r="L10" i="14"/>
  <c r="K10" i="14"/>
  <c r="J10" i="14"/>
  <c r="I10" i="14"/>
  <c r="H10" i="14"/>
  <c r="G10" i="14"/>
  <c r="F10" i="14"/>
  <c r="E10" i="14"/>
  <c r="N9" i="14"/>
  <c r="M9" i="14"/>
  <c r="L9" i="14"/>
  <c r="K9" i="14"/>
  <c r="J9" i="14"/>
  <c r="I9" i="14"/>
  <c r="H9" i="14"/>
  <c r="G9" i="14"/>
  <c r="F9" i="14"/>
  <c r="E9" i="14"/>
  <c r="R108" i="13" l="1"/>
  <c r="R107" i="13"/>
  <c r="R106" i="13"/>
  <c r="R105" i="13"/>
  <c r="R104" i="13"/>
  <c r="R103" i="13"/>
  <c r="R102" i="13"/>
  <c r="W101" i="13"/>
  <c r="V101" i="13"/>
  <c r="U101" i="13"/>
  <c r="T101" i="13"/>
  <c r="S101" i="13"/>
  <c r="R101" i="13"/>
  <c r="C76" i="13"/>
  <c r="C75" i="13"/>
  <c r="C74" i="13"/>
  <c r="C73" i="13"/>
  <c r="C72" i="13"/>
  <c r="C71" i="13"/>
  <c r="C70" i="13"/>
  <c r="C69" i="13"/>
  <c r="E42" i="13"/>
  <c r="E41" i="13"/>
  <c r="E40" i="13"/>
  <c r="E39" i="13"/>
  <c r="E38" i="13"/>
  <c r="E37" i="13"/>
  <c r="E36" i="13"/>
  <c r="E35" i="13"/>
  <c r="E34" i="13"/>
  <c r="E33" i="13"/>
  <c r="E43" i="13" s="1"/>
  <c r="N10" i="13"/>
  <c r="M10" i="13"/>
  <c r="L10" i="13"/>
  <c r="K10" i="13"/>
  <c r="J10" i="13"/>
  <c r="I10" i="13"/>
  <c r="H10" i="13"/>
  <c r="G10" i="13"/>
  <c r="F10" i="13"/>
  <c r="E10" i="13"/>
  <c r="N9" i="13"/>
  <c r="M9" i="13"/>
  <c r="L9" i="13"/>
  <c r="K9" i="13"/>
  <c r="J9" i="13"/>
  <c r="I9" i="13"/>
  <c r="H9" i="13"/>
  <c r="G9" i="13"/>
  <c r="F9" i="13"/>
  <c r="E9" i="13"/>
  <c r="R108" i="12" l="1"/>
  <c r="R107" i="12"/>
  <c r="R106" i="12"/>
  <c r="R105" i="12"/>
  <c r="R104" i="12"/>
  <c r="R103" i="12"/>
  <c r="R102" i="12"/>
  <c r="W101" i="12"/>
  <c r="V101" i="12"/>
  <c r="U101" i="12"/>
  <c r="T101" i="12"/>
  <c r="S101" i="12"/>
  <c r="R101" i="12"/>
  <c r="C76" i="12"/>
  <c r="C75" i="12"/>
  <c r="C74" i="12"/>
  <c r="C73" i="12"/>
  <c r="C72" i="12"/>
  <c r="C71" i="12"/>
  <c r="C70" i="12"/>
  <c r="C69" i="12"/>
  <c r="E42" i="12"/>
  <c r="E41" i="12"/>
  <c r="E40" i="12"/>
  <c r="E39" i="12"/>
  <c r="E38" i="12"/>
  <c r="E37" i="12"/>
  <c r="E36" i="12"/>
  <c r="E35" i="12"/>
  <c r="E34" i="12"/>
  <c r="E33" i="12"/>
  <c r="E43" i="12" s="1"/>
  <c r="N10" i="12"/>
  <c r="M10" i="12"/>
  <c r="L10" i="12"/>
  <c r="K10" i="12"/>
  <c r="J10" i="12"/>
  <c r="I10" i="12"/>
  <c r="H10" i="12"/>
  <c r="G10" i="12"/>
  <c r="F10" i="12"/>
  <c r="E10" i="12"/>
  <c r="N9" i="12"/>
  <c r="M9" i="12"/>
  <c r="L9" i="12"/>
  <c r="K9" i="12"/>
  <c r="J9" i="12"/>
  <c r="I9" i="12"/>
  <c r="H9" i="12"/>
  <c r="G9" i="12"/>
  <c r="F9" i="12"/>
  <c r="E9" i="12"/>
  <c r="R108" i="10" l="1"/>
  <c r="R107" i="10"/>
  <c r="R106" i="10"/>
  <c r="R105" i="10"/>
  <c r="R104" i="10"/>
  <c r="R103" i="10"/>
  <c r="R102" i="10"/>
  <c r="W101" i="10"/>
  <c r="V101" i="10"/>
  <c r="U101" i="10"/>
  <c r="T101" i="10"/>
  <c r="S101" i="10"/>
  <c r="R101" i="10"/>
  <c r="C76" i="10"/>
  <c r="C75" i="10"/>
  <c r="C74" i="10"/>
  <c r="C73" i="10"/>
  <c r="C72" i="10"/>
  <c r="C71" i="10"/>
  <c r="C70" i="10"/>
  <c r="C69" i="10"/>
  <c r="E42" i="10"/>
  <c r="E41" i="10"/>
  <c r="E40" i="10"/>
  <c r="E39" i="10"/>
  <c r="E38" i="10"/>
  <c r="E37" i="10"/>
  <c r="E36" i="10"/>
  <c r="E35" i="10"/>
  <c r="E34" i="10"/>
  <c r="E33" i="10"/>
  <c r="E43" i="10" s="1"/>
  <c r="N10" i="10"/>
  <c r="M10" i="10"/>
  <c r="L10" i="10"/>
  <c r="K10" i="10"/>
  <c r="J10" i="10"/>
  <c r="I10" i="10"/>
  <c r="H10" i="10"/>
  <c r="G10" i="10"/>
  <c r="F10" i="10"/>
  <c r="E10" i="10"/>
  <c r="N9" i="10"/>
  <c r="M9" i="10"/>
  <c r="L9" i="10"/>
  <c r="K9" i="10"/>
  <c r="J9" i="10"/>
  <c r="I9" i="10"/>
  <c r="H9" i="10"/>
  <c r="G9" i="10"/>
  <c r="F9" i="10"/>
  <c r="E9" i="10"/>
  <c r="R108" i="9" l="1"/>
  <c r="R107" i="9"/>
  <c r="R106" i="9"/>
  <c r="R105" i="9"/>
  <c r="R104" i="9"/>
  <c r="R103" i="9"/>
  <c r="R102" i="9"/>
  <c r="W101" i="9"/>
  <c r="V101" i="9"/>
  <c r="U101" i="9"/>
  <c r="T101" i="9"/>
  <c r="S101" i="9"/>
  <c r="R101" i="9"/>
  <c r="C76" i="9"/>
  <c r="C75" i="9"/>
  <c r="C74" i="9"/>
  <c r="C73" i="9"/>
  <c r="C72" i="9"/>
  <c r="C71" i="9"/>
  <c r="C70" i="9"/>
  <c r="C69" i="9"/>
  <c r="E42" i="9"/>
  <c r="E41" i="9"/>
  <c r="E40" i="9"/>
  <c r="E39" i="9"/>
  <c r="E38" i="9"/>
  <c r="E37" i="9"/>
  <c r="E36" i="9"/>
  <c r="E35" i="9"/>
  <c r="E34" i="9"/>
  <c r="E33" i="9"/>
  <c r="E43" i="9" s="1"/>
  <c r="N10" i="9"/>
  <c r="M10" i="9"/>
  <c r="L10" i="9"/>
  <c r="K10" i="9"/>
  <c r="J10" i="9"/>
  <c r="I10" i="9"/>
  <c r="H10" i="9"/>
  <c r="G10" i="9"/>
  <c r="F10" i="9"/>
  <c r="E10" i="9"/>
  <c r="N9" i="9"/>
  <c r="M9" i="9"/>
  <c r="L9" i="9"/>
  <c r="K9" i="9"/>
  <c r="J9" i="9"/>
  <c r="I9" i="9"/>
  <c r="H9" i="9"/>
  <c r="G9" i="9"/>
  <c r="F9" i="9"/>
  <c r="E9" i="9"/>
  <c r="R108" i="8" l="1"/>
  <c r="R107" i="8"/>
  <c r="R106" i="8"/>
  <c r="R105" i="8"/>
  <c r="R104" i="8"/>
  <c r="R103" i="8"/>
  <c r="R102" i="8"/>
  <c r="W101" i="8"/>
  <c r="V101" i="8"/>
  <c r="U101" i="8"/>
  <c r="T101" i="8"/>
  <c r="S101" i="8"/>
  <c r="R101" i="8"/>
  <c r="C76" i="8"/>
  <c r="C75" i="8"/>
  <c r="C74" i="8"/>
  <c r="C73" i="8"/>
  <c r="C72" i="8"/>
  <c r="C71" i="8"/>
  <c r="C70" i="8"/>
  <c r="C69" i="8"/>
  <c r="E42" i="8"/>
  <c r="E41" i="8"/>
  <c r="E40" i="8"/>
  <c r="E39" i="8"/>
  <c r="E38" i="8"/>
  <c r="E37" i="8"/>
  <c r="E36" i="8"/>
  <c r="E35" i="8"/>
  <c r="E34" i="8"/>
  <c r="E33" i="8"/>
  <c r="E43" i="8" s="1"/>
  <c r="N10" i="8"/>
  <c r="M10" i="8"/>
  <c r="L10" i="8"/>
  <c r="K10" i="8"/>
  <c r="J10" i="8"/>
  <c r="I10" i="8"/>
  <c r="H10" i="8"/>
  <c r="G10" i="8"/>
  <c r="F10" i="8"/>
  <c r="E10" i="8"/>
  <c r="N9" i="8"/>
  <c r="M9" i="8"/>
  <c r="L9" i="8"/>
  <c r="K9" i="8"/>
  <c r="J9" i="8"/>
  <c r="I9" i="8"/>
  <c r="H9" i="8"/>
  <c r="G9" i="8"/>
  <c r="F9" i="8"/>
  <c r="E9" i="8"/>
  <c r="R108" i="7" l="1"/>
  <c r="R107" i="7"/>
  <c r="R106" i="7"/>
  <c r="R105" i="7"/>
  <c r="R104" i="7"/>
  <c r="R103" i="7"/>
  <c r="R102" i="7"/>
  <c r="W101" i="7"/>
  <c r="V101" i="7"/>
  <c r="U101" i="7"/>
  <c r="T101" i="7"/>
  <c r="S101" i="7"/>
  <c r="R101" i="7"/>
  <c r="C76" i="7"/>
  <c r="C75" i="7"/>
  <c r="C74" i="7"/>
  <c r="C73" i="7"/>
  <c r="C72" i="7"/>
  <c r="C71" i="7"/>
  <c r="C70" i="7"/>
  <c r="C69" i="7"/>
  <c r="E42" i="7"/>
  <c r="E41" i="7"/>
  <c r="E40" i="7"/>
  <c r="E39" i="7"/>
  <c r="E38" i="7"/>
  <c r="E37" i="7"/>
  <c r="E36" i="7"/>
  <c r="E35" i="7"/>
  <c r="E34" i="7"/>
  <c r="E33" i="7"/>
  <c r="E43" i="7" s="1"/>
  <c r="N10" i="7"/>
  <c r="M10" i="7"/>
  <c r="L10" i="7"/>
  <c r="K10" i="7"/>
  <c r="J10" i="7"/>
  <c r="I10" i="7"/>
  <c r="H10" i="7"/>
  <c r="G10" i="7"/>
  <c r="F10" i="7"/>
  <c r="E10" i="7"/>
  <c r="N9" i="7"/>
  <c r="M9" i="7"/>
  <c r="L9" i="7"/>
  <c r="K9" i="7"/>
  <c r="J9" i="7"/>
  <c r="I9" i="7"/>
  <c r="H9" i="7"/>
  <c r="G9" i="7"/>
  <c r="F9" i="7"/>
  <c r="E9" i="7"/>
  <c r="R108" i="5" l="1"/>
  <c r="R101" i="5" s="1"/>
  <c r="R107" i="5"/>
  <c r="R106" i="5"/>
  <c r="R105" i="5"/>
  <c r="R104" i="5"/>
  <c r="R103" i="5"/>
  <c r="R102" i="5"/>
  <c r="W101" i="5"/>
  <c r="V101" i="5"/>
  <c r="U101" i="5"/>
  <c r="T101" i="5"/>
  <c r="S101" i="5"/>
  <c r="C76" i="5"/>
  <c r="C75" i="5"/>
  <c r="C74" i="5"/>
  <c r="C73" i="5"/>
  <c r="C72" i="5"/>
  <c r="C71" i="5"/>
  <c r="C70" i="5"/>
  <c r="C69" i="5"/>
  <c r="E42" i="5"/>
  <c r="E41" i="5"/>
  <c r="E40" i="5"/>
  <c r="E39" i="5"/>
  <c r="E38" i="5"/>
  <c r="E37" i="5"/>
  <c r="E36" i="5"/>
  <c r="E35" i="5"/>
  <c r="E34" i="5"/>
  <c r="E33" i="5"/>
  <c r="E43" i="5" s="1"/>
  <c r="N10" i="5"/>
  <c r="M10" i="5"/>
  <c r="L10" i="5"/>
  <c r="K10" i="5"/>
  <c r="J10" i="5"/>
  <c r="I10" i="5"/>
  <c r="H10" i="5"/>
  <c r="G10" i="5"/>
  <c r="F10" i="5"/>
  <c r="E10" i="5"/>
  <c r="N9" i="5"/>
  <c r="M9" i="5"/>
  <c r="L9" i="5"/>
  <c r="K9" i="5"/>
  <c r="J9" i="5"/>
  <c r="I9" i="5"/>
  <c r="H9" i="5"/>
  <c r="G9" i="5"/>
  <c r="F9" i="5"/>
  <c r="E9" i="5"/>
  <c r="R108" i="4" l="1"/>
  <c r="R107" i="4"/>
  <c r="R106" i="4"/>
  <c r="R105" i="4"/>
  <c r="R104" i="4"/>
  <c r="R103" i="4"/>
  <c r="R102" i="4"/>
  <c r="W101" i="4"/>
  <c r="V101" i="4"/>
  <c r="U101" i="4"/>
  <c r="T101" i="4"/>
  <c r="S101" i="4"/>
  <c r="R101" i="4"/>
  <c r="C76" i="4"/>
  <c r="C75" i="4"/>
  <c r="C74" i="4"/>
  <c r="C73" i="4"/>
  <c r="C72" i="4"/>
  <c r="C71" i="4"/>
  <c r="C70" i="4"/>
  <c r="C69" i="4"/>
  <c r="E42" i="4"/>
  <c r="E41" i="4"/>
  <c r="E40" i="4"/>
  <c r="E39" i="4"/>
  <c r="E38" i="4"/>
  <c r="E37" i="4"/>
  <c r="E36" i="4"/>
  <c r="E35" i="4"/>
  <c r="E34" i="4"/>
  <c r="E33" i="4"/>
  <c r="E43" i="4" s="1"/>
  <c r="N10" i="4"/>
  <c r="M10" i="4"/>
  <c r="L10" i="4"/>
  <c r="K10" i="4"/>
  <c r="J10" i="4"/>
  <c r="I10" i="4"/>
  <c r="H10" i="4"/>
  <c r="G10" i="4"/>
  <c r="F10" i="4"/>
  <c r="E10" i="4"/>
  <c r="N9" i="4"/>
  <c r="M9" i="4"/>
  <c r="L9" i="4"/>
  <c r="K9" i="4"/>
  <c r="J9" i="4"/>
  <c r="I9" i="4"/>
  <c r="H9" i="4"/>
  <c r="G9" i="4"/>
  <c r="F9" i="4"/>
  <c r="E9" i="4"/>
  <c r="R108" i="3" l="1"/>
  <c r="R107" i="3"/>
  <c r="R106" i="3"/>
  <c r="R105" i="3"/>
  <c r="R104" i="3"/>
  <c r="R103" i="3"/>
  <c r="R102" i="3"/>
  <c r="W101" i="3"/>
  <c r="V101" i="3"/>
  <c r="U101" i="3"/>
  <c r="T101" i="3"/>
  <c r="S101" i="3"/>
  <c r="R101" i="3"/>
  <c r="C76" i="3"/>
  <c r="C75" i="3"/>
  <c r="C74" i="3"/>
  <c r="C73" i="3"/>
  <c r="C72" i="3"/>
  <c r="C71" i="3"/>
  <c r="C70" i="3"/>
  <c r="C69" i="3"/>
  <c r="E42" i="3"/>
  <c r="E41" i="3"/>
  <c r="E40" i="3"/>
  <c r="E39" i="3"/>
  <c r="E38" i="3"/>
  <c r="E37" i="3"/>
  <c r="E36" i="3"/>
  <c r="E35" i="3"/>
  <c r="E34" i="3"/>
  <c r="E33" i="3"/>
  <c r="E43" i="3" s="1"/>
  <c r="N10" i="3"/>
  <c r="M10" i="3"/>
  <c r="L10" i="3"/>
  <c r="K10" i="3"/>
  <c r="J10" i="3"/>
  <c r="I10" i="3"/>
  <c r="H10" i="3"/>
  <c r="G10" i="3"/>
  <c r="F10" i="3"/>
  <c r="E10" i="3"/>
  <c r="N9" i="3"/>
  <c r="M9" i="3"/>
  <c r="L9" i="3"/>
  <c r="K9" i="3"/>
  <c r="J9" i="3"/>
  <c r="I9" i="3"/>
  <c r="H9" i="3"/>
  <c r="G9" i="3"/>
  <c r="F9" i="3"/>
  <c r="E9" i="3"/>
  <c r="R108" i="2" l="1"/>
  <c r="R107" i="2"/>
  <c r="R106" i="2"/>
  <c r="R105" i="2"/>
  <c r="R104" i="2"/>
  <c r="R103" i="2"/>
  <c r="R102" i="2"/>
  <c r="W101" i="2"/>
  <c r="V101" i="2"/>
  <c r="U101" i="2"/>
  <c r="T101" i="2"/>
  <c r="S101" i="2"/>
  <c r="R101" i="2"/>
  <c r="C76" i="2"/>
  <c r="C75" i="2"/>
  <c r="C74" i="2"/>
  <c r="C73" i="2"/>
  <c r="C72" i="2"/>
  <c r="C71" i="2"/>
  <c r="C70" i="2"/>
  <c r="C69" i="2"/>
  <c r="E42" i="2"/>
  <c r="E41" i="2"/>
  <c r="E40" i="2"/>
  <c r="E39" i="2"/>
  <c r="E38" i="2"/>
  <c r="E37" i="2"/>
  <c r="E36" i="2"/>
  <c r="E35" i="2"/>
  <c r="E34" i="2"/>
  <c r="E43" i="2" s="1"/>
  <c r="E33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</calcChain>
</file>

<file path=xl/sharedStrings.xml><?xml version="1.0" encoding="utf-8"?>
<sst xmlns="http://schemas.openxmlformats.org/spreadsheetml/2006/main" count="5775" uniqueCount="204">
  <si>
    <t>MICRO RED:</t>
  </si>
  <si>
    <t>NO PERTENECE A NINGUNA MICRORED</t>
  </si>
  <si>
    <t>ESTABLECIMIENTO:</t>
  </si>
  <si>
    <t>HOSPITAL ALTO INCLAN</t>
  </si>
  <si>
    <t>DESDE:</t>
  </si>
  <si>
    <t xml:space="preserve"> 01/02/2026</t>
  </si>
  <si>
    <t>HASTA:</t>
  </si>
  <si>
    <t xml:space="preserve"> 28/02/2026</t>
  </si>
  <si>
    <t xml:space="preserve">REPORTE: ACTIVIDADES DE PLANIFICACION FAMILIAR </t>
  </si>
  <si>
    <t>METODO</t>
  </si>
  <si>
    <t>Tipo de Usuaria</t>
  </si>
  <si>
    <t>TOTAL</t>
  </si>
  <si>
    <t>12 a - 17 a</t>
  </si>
  <si>
    <t>18 a - 29 a</t>
  </si>
  <si>
    <t>30 a - 59 a</t>
  </si>
  <si>
    <t>&gt; 60 a</t>
  </si>
  <si>
    <t>N</t>
  </si>
  <si>
    <t>C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</si>
  <si>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</si>
  <si>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</si>
  <si>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</si>
  <si>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</si>
  <si>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</si>
  <si>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</si>
  <si>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</si>
  <si>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</si>
  <si>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</si>
  <si>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</si>
  <si>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</si>
  <si>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</si>
  <si>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</si>
  <si>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</si>
  <si>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ABSTINENCIA PERIODICA</t>
  </si>
  <si>
    <t>BILLINGS</t>
  </si>
  <si>
    <t>RITMO</t>
  </si>
  <si>
    <t>DIAS FIJO</t>
  </si>
  <si>
    <t>DIU LIBERADOR DE PROGESTÁGENO</t>
  </si>
  <si>
    <t>A/I</t>
  </si>
  <si>
    <t>Usuaria Captada para PF</t>
  </si>
  <si>
    <t>PAREJAS PROTEGIDAS</t>
  </si>
  <si>
    <t>INYECTABLE TRIM.</t>
  </si>
  <si>
    <t>INYECTABLE MENS.</t>
  </si>
  <si>
    <t>Embarazo por Falla de Método</t>
  </si>
  <si>
    <t>Total</t>
  </si>
  <si>
    <t>KIT COMPLETO</t>
  </si>
  <si>
    <t>ANTICONCEPCIÓN ORAL DE EMERGENCIA/PROGESTAGENO</t>
  </si>
  <si>
    <t>Total General</t>
  </si>
  <si>
    <t>Victimas de Violacion Sexual</t>
  </si>
  <si>
    <t>ANTICONCEPCIÓN POST EVENTO OBSTÉTRICO</t>
  </si>
  <si>
    <t>F</t>
  </si>
  <si>
    <t>SESION EDUCATIVA</t>
  </si>
  <si>
    <t>ATENCION PRE CONCEPCIONAL</t>
  </si>
  <si>
    <t>CESÁREA</t>
  </si>
  <si>
    <t>POST ABORTO</t>
  </si>
  <si>
    <t>POST PARTO</t>
  </si>
  <si>
    <t>N°</t>
  </si>
  <si>
    <t>N° Personas</t>
  </si>
  <si>
    <t>1°</t>
  </si>
  <si>
    <t>2°</t>
  </si>
  <si>
    <t>G</t>
  </si>
  <si>
    <t>OTROS PROCEDIMIENTOS</t>
  </si>
  <si>
    <t>REMOCION DE DIU</t>
  </si>
  <si>
    <t>REMOCION DE IMPLANTE</t>
  </si>
  <si>
    <t>ORIENTACION/CONSEJERIA</t>
  </si>
  <si>
    <t>PF PAP</t>
  </si>
  <si>
    <t>M</t>
  </si>
  <si>
    <t>Nº de mujeres con algún MAC que se realiza PAP</t>
  </si>
  <si>
    <t>GENERAL P.F.</t>
  </si>
  <si>
    <t>Nº de mujeres con algún MAC y VIH que se realiza PAP</t>
  </si>
  <si>
    <t>AQV</t>
  </si>
  <si>
    <t>Nº de mujeres con algún MAC y VIH que se realiza examen de mama</t>
  </si>
  <si>
    <t>ANTICONCEPCION DE EMERGENCIA</t>
  </si>
  <si>
    <t>SALUD SEXUAL Y REPRODUCTIVA</t>
  </si>
  <si>
    <t>TAMIZAJE DE VBG</t>
  </si>
  <si>
    <t>TAMIZAJE PRUEBA RAPIDA</t>
  </si>
  <si>
    <t>USUARIAS CON RIESGO REPRODUCTIVO / DISCAPACIDAD</t>
  </si>
  <si>
    <t>REACTIVA</t>
  </si>
  <si>
    <t>CON DISCAPACIDAD</t>
  </si>
  <si>
    <t>MEF que reciben Orientación / Consejería PRE TEST para VIH</t>
  </si>
  <si>
    <t>RIESGO ALTO</t>
  </si>
  <si>
    <t>MEF que reciben Orientación / Consejería POST TEST  para VIH</t>
  </si>
  <si>
    <t>RIESGO BAJO</t>
  </si>
  <si>
    <t>Nº de MEF con MAC que reciben Tamizaje con Prueba Rapida para VIH</t>
  </si>
  <si>
    <t>RIESGO MEDIO</t>
  </si>
  <si>
    <t>Nº de MEF con AOE x VSX que reciben Tamizaje con Prueba Rapida para VIH</t>
  </si>
  <si>
    <t>Nº de MEF con AOE x VSX que reciben Tamizaje con Prueba Rapida para SIFILIS</t>
  </si>
  <si>
    <t>Nº de MEF con AOE x VSX que reciben Tamizaje con Prueba Rapida para HEPATITIS</t>
  </si>
  <si>
    <t>TELEMEDICINA</t>
  </si>
  <si>
    <t>Nº de MEF con APC que reciben Tamizaje con Prueba Rapida para VIH</t>
  </si>
  <si>
    <t>Teleorientación síncrona</t>
  </si>
  <si>
    <t>Nº de MEF con APC que reciben Tamizaje con Prueba Rapida para SIFILIS</t>
  </si>
  <si>
    <t>Nº de MEF con APC que reciben Tamizaje con Prueba Rapida para HEPATITIS</t>
  </si>
  <si>
    <t>Nº Mujeres con VIH con algún MAC</t>
  </si>
  <si>
    <t>EFECTOS SECUNDARIOS/COMPLICACIONES POR MÉTODO ANTICONCEPTIVO</t>
  </si>
  <si>
    <t>ANTICONCEPCIÓN EN EL PUERPERIO DESPUÉS DEL ALTA</t>
  </si>
  <si>
    <t>EFECTOS SECUNDARIOS/COMPLICACIONES</t>
  </si>
  <si>
    <t>MÉTODOS</t>
  </si>
  <si>
    <t>10 A 14</t>
  </si>
  <si>
    <t>15 A 19</t>
  </si>
  <si>
    <t>20 A 29</t>
  </si>
  <si>
    <t>30 A 59</t>
  </si>
  <si>
    <t>&gt;60</t>
  </si>
  <si>
    <t>Anticonceptivos Orales Combinados (AOC)</t>
  </si>
  <si>
    <t>N912</t>
  </si>
  <si>
    <t>a.   Amenorrea</t>
  </si>
  <si>
    <t>R11X</t>
  </si>
  <si>
    <t>b.   Náuseas, vómitos</t>
  </si>
  <si>
    <t>DIU LIBERADOR</t>
  </si>
  <si>
    <t>R51X</t>
  </si>
  <si>
    <t>c.   Cefalea persistente</t>
  </si>
  <si>
    <t>Anticonceptivos Hormonales Combinados de Depósito: Inyectable Combinado</t>
  </si>
  <si>
    <t>Inyectables solo de Progestina</t>
  </si>
  <si>
    <t>a. Amenorrea</t>
  </si>
  <si>
    <t>N914</t>
  </si>
  <si>
    <t>b. Sangrado infrecuente</t>
  </si>
  <si>
    <t>N939</t>
  </si>
  <si>
    <t>c. Sangrado frecuente</t>
  </si>
  <si>
    <t>R58X</t>
  </si>
  <si>
    <t>d. Sangrado prolongado</t>
  </si>
  <si>
    <t>e. Cefalea persistente</t>
  </si>
  <si>
    <t>Implantes solo de Progestina</t>
  </si>
  <si>
    <t>a.  Amenorrea</t>
  </si>
  <si>
    <t>b.  Sangrado infrecuente</t>
  </si>
  <si>
    <t>c.  Sangrado frecuente</t>
  </si>
  <si>
    <t>d.  Sangrado prolongado</t>
  </si>
  <si>
    <t xml:space="preserve">e.  Cefalea persistente </t>
  </si>
  <si>
    <t>Dispositivo Intrauterino (DIU)</t>
  </si>
  <si>
    <t>N943</t>
  </si>
  <si>
    <t>b.  Dismenorrea</t>
  </si>
  <si>
    <t>T8331</t>
  </si>
  <si>
    <t>c.  Expulsión de DIU</t>
  </si>
  <si>
    <t>d.  Sangrado infrecuente</t>
  </si>
  <si>
    <t xml:space="preserve">T8332 </t>
  </si>
  <si>
    <t>e.  Sangrado frecuente asociado a DIU</t>
  </si>
  <si>
    <t xml:space="preserve"> R58X</t>
  </si>
  <si>
    <t>f.   Sangrado prolongado</t>
  </si>
  <si>
    <t>T8333</t>
  </si>
  <si>
    <t>g.  DIU en Cavidad Abdominal</t>
  </si>
  <si>
    <t>T8334</t>
  </si>
  <si>
    <t>h.  DIU Extraviado</t>
  </si>
  <si>
    <t>T8335</t>
  </si>
  <si>
    <t>i.   Complicación de DIU con Perforación Uterina</t>
  </si>
  <si>
    <t>T8336</t>
  </si>
  <si>
    <t>j.   Dolor Pélvico asociado a DIU</t>
  </si>
  <si>
    <t>Anticoncepción Quirúrgica Voluntaria Femenina</t>
  </si>
  <si>
    <t>C678</t>
  </si>
  <si>
    <t>a.  Lesiones de la Vejiga o del Intestino</t>
  </si>
  <si>
    <t>b.  Sangrado superficial (en los bordes de la piel o nivel subcutáneo)</t>
  </si>
  <si>
    <t>R102</t>
  </si>
  <si>
    <t>c.  Dolor en la incisión</t>
  </si>
  <si>
    <t>N837</t>
  </si>
  <si>
    <t>d.  Hematoma subcutáneo</t>
  </si>
  <si>
    <t>T814</t>
  </si>
  <si>
    <t>e.  Infección de Herida operatoria</t>
  </si>
  <si>
    <t>R509</t>
  </si>
  <si>
    <t>f.   Fiebre postoperatoria</t>
  </si>
  <si>
    <t>Anticoncepción Quirúrgica Voluntaria Masculino</t>
  </si>
  <si>
    <t>R600</t>
  </si>
  <si>
    <t>a.  Inflamación severa</t>
  </si>
  <si>
    <t>R233</t>
  </si>
  <si>
    <t>b.  Equimosis</t>
  </si>
  <si>
    <t>N501</t>
  </si>
  <si>
    <t>c.  Hematoma</t>
  </si>
  <si>
    <t>d.  Infección de la herida operatoria</t>
  </si>
  <si>
    <t>N492</t>
  </si>
  <si>
    <t>e.  Granuloma a nivel de la herida</t>
  </si>
  <si>
    <t>CASOS DE VIOLENCIA</t>
  </si>
  <si>
    <t>ETAPA VIDA</t>
  </si>
  <si>
    <t>NIÑO</t>
  </si>
  <si>
    <t>ADOLESCENTE</t>
  </si>
  <si>
    <t xml:space="preserve">JOVEN </t>
  </si>
  <si>
    <t>ADULTO</t>
  </si>
  <si>
    <t>ADULTO MAYOR</t>
  </si>
  <si>
    <t>SEXO</t>
  </si>
  <si>
    <t>ABUSO FÍSICO</t>
  </si>
  <si>
    <t>ABUSO SEXUAL Y AGRESIÓN SEXUAL</t>
  </si>
  <si>
    <t>ABUSO PSICOLÓGICO</t>
  </si>
  <si>
    <t>ABUSO SEXUAL Y AGRESIÓN SEXUAL &lt; 72H</t>
  </si>
  <si>
    <t>ABUSO SEXUAL Y AGRESIÓN SEXUAL &gt; 72H</t>
  </si>
  <si>
    <t>ATENCIONES DE VIOLENCIA</t>
  </si>
  <si>
    <t>ABUSO SEXUAL Y AGRESIÓN SEXUAL &lt; 72H con atención completa</t>
  </si>
  <si>
    <t>ABUSO SEXUAL Y AGRESIÓN SEXUAL &gt; 72H con atención completa</t>
  </si>
  <si>
    <t>MÉDICO LEGAL</t>
  </si>
  <si>
    <t>Valoración físico y sexual</t>
  </si>
  <si>
    <t>Obtención de muestra con fines médico legales</t>
  </si>
  <si>
    <t>Almacenamiento de muestra con fines médico legales</t>
  </si>
  <si>
    <t>SEGUIMIENTO</t>
  </si>
  <si>
    <t>1ra visita</t>
  </si>
  <si>
    <t>2da visita</t>
  </si>
  <si>
    <t>3ra visita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</si>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</sst>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558ED5"/>
      <name val="Calibri"/>
      <charset val="1"/>
    </font>
    <font>
      <b/>
      <sz val="10"/>
      <color rgb="FF000000"/>
      <name val="Calibri"/>
      <family val="2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color rgb="FFFFFFFF"/>
      <name val="Arial"/>
      <charset val="1"/>
    </font>
    <font>
      <sz val="9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D9D9D9"/>
      <name val="Arial"/>
      <charset val="1"/>
    </font>
    <font>
      <sz val="9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395EE1"/>
        <bgColor rgb="FF395EE1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137</v>
      </c>
      <c r="F9" s="14">
        <f t="shared" si="0"/>
        <v>84</v>
      </c>
      <c r="G9" s="14">
        <f t="shared" si="0"/>
        <v>7</v>
      </c>
      <c r="H9" s="14">
        <f t="shared" si="0"/>
        <v>2</v>
      </c>
      <c r="I9" s="14">
        <f t="shared" si="0"/>
        <v>56</v>
      </c>
      <c r="J9" s="14">
        <f t="shared" si="0"/>
        <v>34</v>
      </c>
      <c r="K9" s="14">
        <f t="shared" si="0"/>
        <v>69</v>
      </c>
      <c r="L9" s="14">
        <f t="shared" si="0"/>
        <v>46</v>
      </c>
      <c r="M9" s="14">
        <f t="shared" si="0"/>
        <v>5</v>
      </c>
      <c r="N9" s="14">
        <f t="shared" si="0"/>
        <v>2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965</v>
      </c>
      <c r="F10" s="14">
        <f t="shared" si="1"/>
        <v>1358</v>
      </c>
      <c r="G10" s="14">
        <f t="shared" si="1"/>
        <v>52</v>
      </c>
      <c r="H10" s="14">
        <f t="shared" si="1"/>
        <v>2</v>
      </c>
      <c r="I10" s="14">
        <f t="shared" si="1"/>
        <v>389</v>
      </c>
      <c r="J10" s="14">
        <f t="shared" si="1"/>
        <v>438</v>
      </c>
      <c r="K10" s="14">
        <f t="shared" si="1"/>
        <v>474</v>
      </c>
      <c r="L10" s="14">
        <f t="shared" si="1"/>
        <v>858</v>
      </c>
      <c r="M10" s="14">
        <f t="shared" si="1"/>
        <v>50</v>
      </c>
      <c r="N10" s="14">
        <f t="shared" si="1"/>
        <v>60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20</v>
      </c>
      <c r="F15" s="14">
        <v>16</v>
      </c>
      <c r="G15" s="14">
        <v>0</v>
      </c>
      <c r="H15" s="14">
        <v>1</v>
      </c>
      <c r="I15" s="14">
        <v>8</v>
      </c>
      <c r="J15" s="15">
        <v>7</v>
      </c>
      <c r="K15" s="14">
        <v>12</v>
      </c>
      <c r="L15" s="14">
        <v>8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20</v>
      </c>
      <c r="F16" s="14">
        <v>16</v>
      </c>
      <c r="G16" s="14">
        <v>0</v>
      </c>
      <c r="H16" s="14">
        <v>1</v>
      </c>
      <c r="I16" s="14">
        <v>8</v>
      </c>
      <c r="J16" s="15">
        <v>7</v>
      </c>
      <c r="K16" s="14">
        <v>12</v>
      </c>
      <c r="L16" s="14">
        <v>8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18</v>
      </c>
      <c r="F17" s="14">
        <v>20</v>
      </c>
      <c r="G17" s="14">
        <v>1</v>
      </c>
      <c r="H17" s="14">
        <v>1</v>
      </c>
      <c r="I17" s="14">
        <v>8</v>
      </c>
      <c r="J17" s="15">
        <v>9</v>
      </c>
      <c r="K17" s="14">
        <v>9</v>
      </c>
      <c r="L17" s="14">
        <v>10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18</v>
      </c>
      <c r="F18" s="14">
        <v>20</v>
      </c>
      <c r="G18" s="14">
        <v>1</v>
      </c>
      <c r="H18" s="14">
        <v>1</v>
      </c>
      <c r="I18" s="14">
        <v>8</v>
      </c>
      <c r="J18" s="15">
        <v>9</v>
      </c>
      <c r="K18" s="14">
        <v>9</v>
      </c>
      <c r="L18" s="14">
        <v>10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7</v>
      </c>
      <c r="F19" s="14">
        <v>4</v>
      </c>
      <c r="G19" s="14">
        <v>1</v>
      </c>
      <c r="H19" s="14">
        <v>0</v>
      </c>
      <c r="I19" s="14">
        <v>3</v>
      </c>
      <c r="J19" s="15">
        <v>4</v>
      </c>
      <c r="K19" s="14">
        <v>3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7</v>
      </c>
      <c r="F20" s="14">
        <v>2</v>
      </c>
      <c r="G20" s="14">
        <v>1</v>
      </c>
      <c r="H20" s="14">
        <v>0</v>
      </c>
      <c r="I20" s="14">
        <v>3</v>
      </c>
      <c r="J20" s="15">
        <v>2</v>
      </c>
      <c r="K20" s="14">
        <v>3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92</v>
      </c>
      <c r="F21" s="14">
        <v>44</v>
      </c>
      <c r="G21" s="14">
        <v>5</v>
      </c>
      <c r="H21" s="14">
        <v>0</v>
      </c>
      <c r="I21" s="14">
        <v>37</v>
      </c>
      <c r="J21" s="15">
        <v>14</v>
      </c>
      <c r="K21" s="14">
        <v>45</v>
      </c>
      <c r="L21" s="14">
        <v>28</v>
      </c>
      <c r="M21" s="16">
        <v>5</v>
      </c>
      <c r="N21" s="14">
        <v>2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920</v>
      </c>
      <c r="F22" s="14">
        <v>1320</v>
      </c>
      <c r="G22" s="14">
        <v>50</v>
      </c>
      <c r="H22" s="14">
        <v>0</v>
      </c>
      <c r="I22" s="14">
        <v>370</v>
      </c>
      <c r="J22" s="15">
        <v>420</v>
      </c>
      <c r="K22" s="14">
        <v>450</v>
      </c>
      <c r="L22" s="14">
        <v>840</v>
      </c>
      <c r="M22" s="16">
        <v>50</v>
      </c>
      <c r="N22" s="14">
        <v>60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9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3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7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19</v>
      </c>
      <c r="E38" s="14">
        <f>ROUND((E22+F22)/100,0)</f>
        <v>22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41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1</v>
      </c>
      <c r="D73" s="14">
        <v>0</v>
      </c>
      <c r="E73" s="14">
        <v>0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8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4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182</v>
      </c>
      <c r="E80" s="14">
        <v>88</v>
      </c>
      <c r="F80" s="14">
        <v>7</v>
      </c>
      <c r="G80" s="14">
        <v>3</v>
      </c>
      <c r="H80" s="14">
        <v>81</v>
      </c>
      <c r="I80" s="14">
        <v>37</v>
      </c>
      <c r="J80" s="14">
        <v>94</v>
      </c>
      <c r="K80" s="14">
        <v>43</v>
      </c>
      <c r="L80" s="14">
        <v>0</v>
      </c>
      <c r="M80" s="14">
        <v>5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4</v>
      </c>
      <c r="E81" s="14">
        <v>0</v>
      </c>
      <c r="F81" s="34">
        <v>0</v>
      </c>
      <c r="G81" s="34">
        <v>0</v>
      </c>
      <c r="H81" s="14">
        <v>2</v>
      </c>
      <c r="I81" s="14">
        <v>0</v>
      </c>
      <c r="J81" s="14">
        <v>2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132</v>
      </c>
      <c r="E83" s="14">
        <v>44</v>
      </c>
      <c r="F83" s="14">
        <v>2</v>
      </c>
      <c r="G83" s="14">
        <v>0</v>
      </c>
      <c r="H83" s="14">
        <v>54</v>
      </c>
      <c r="I83" s="14">
        <v>24</v>
      </c>
      <c r="J83" s="14">
        <v>73</v>
      </c>
      <c r="K83" s="14">
        <v>19</v>
      </c>
      <c r="L83" s="14">
        <v>3</v>
      </c>
      <c r="M83" s="14">
        <v>1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28</v>
      </c>
      <c r="G88" s="50"/>
      <c r="H88" s="14">
        <v>0</v>
      </c>
      <c r="I88" s="50"/>
      <c r="J88" s="14">
        <v>12</v>
      </c>
      <c r="K88" s="50"/>
      <c r="L88" s="14">
        <v>15</v>
      </c>
      <c r="M88" s="50"/>
      <c r="N88" s="14">
        <v>1</v>
      </c>
      <c r="O88" s="50"/>
      <c r="Q88" s="51" t="s">
        <v>79</v>
      </c>
      <c r="R88" s="52"/>
      <c r="S88" s="52"/>
      <c r="T88" s="53"/>
      <c r="U88" s="16">
        <v>8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28</v>
      </c>
      <c r="G89" s="14">
        <v>0</v>
      </c>
      <c r="H89" s="14">
        <v>0</v>
      </c>
      <c r="I89" s="14">
        <v>0</v>
      </c>
      <c r="J89" s="14">
        <v>12</v>
      </c>
      <c r="K89" s="14">
        <v>0</v>
      </c>
      <c r="L89" s="14">
        <v>15</v>
      </c>
      <c r="M89" s="14">
        <v>0</v>
      </c>
      <c r="N89" s="14">
        <v>1</v>
      </c>
      <c r="O89" s="14">
        <v>0</v>
      </c>
      <c r="Q89" s="46" t="s">
        <v>81</v>
      </c>
      <c r="R89" s="47"/>
      <c r="S89" s="47"/>
      <c r="T89" s="48"/>
      <c r="U89" s="54">
        <v>75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30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1</v>
      </c>
      <c r="E152" s="67">
        <v>1</v>
      </c>
      <c r="F152" s="67">
        <v>3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29</v>
      </c>
      <c r="F9" s="14">
        <f t="shared" si="0"/>
        <v>73</v>
      </c>
      <c r="G9" s="14">
        <f t="shared" si="0"/>
        <v>1</v>
      </c>
      <c r="H9" s="14">
        <f t="shared" si="0"/>
        <v>1</v>
      </c>
      <c r="I9" s="14">
        <f t="shared" si="0"/>
        <v>10</v>
      </c>
      <c r="J9" s="14">
        <f t="shared" si="0"/>
        <v>21</v>
      </c>
      <c r="K9" s="14">
        <f t="shared" si="0"/>
        <v>18</v>
      </c>
      <c r="L9" s="14">
        <f t="shared" si="0"/>
        <v>51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134</v>
      </c>
      <c r="F10" s="14">
        <f t="shared" si="1"/>
        <v>1462</v>
      </c>
      <c r="G10" s="14">
        <f t="shared" si="1"/>
        <v>1</v>
      </c>
      <c r="H10" s="14">
        <f t="shared" si="1"/>
        <v>1</v>
      </c>
      <c r="I10" s="14">
        <f t="shared" si="1"/>
        <v>45</v>
      </c>
      <c r="J10" s="14">
        <f t="shared" si="1"/>
        <v>397</v>
      </c>
      <c r="K10" s="14">
        <f t="shared" si="1"/>
        <v>88</v>
      </c>
      <c r="L10" s="14">
        <f t="shared" si="1"/>
        <v>1064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7</v>
      </c>
      <c r="F15" s="14">
        <v>6</v>
      </c>
      <c r="G15" s="14">
        <v>1</v>
      </c>
      <c r="H15" s="14">
        <v>1</v>
      </c>
      <c r="I15" s="14">
        <v>2</v>
      </c>
      <c r="J15" s="15">
        <v>2</v>
      </c>
      <c r="K15" s="14">
        <v>4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7</v>
      </c>
      <c r="F16" s="14">
        <v>6</v>
      </c>
      <c r="G16" s="14">
        <v>1</v>
      </c>
      <c r="H16" s="14">
        <v>1</v>
      </c>
      <c r="I16" s="14">
        <v>2</v>
      </c>
      <c r="J16" s="15">
        <v>2</v>
      </c>
      <c r="K16" s="14">
        <v>4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4</v>
      </c>
      <c r="F17" s="14">
        <v>16</v>
      </c>
      <c r="G17" s="14">
        <v>0</v>
      </c>
      <c r="H17" s="14">
        <v>0</v>
      </c>
      <c r="I17" s="14">
        <v>1</v>
      </c>
      <c r="J17" s="15">
        <v>5</v>
      </c>
      <c r="K17" s="14">
        <v>3</v>
      </c>
      <c r="L17" s="14">
        <v>11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4</v>
      </c>
      <c r="F18" s="14">
        <v>16</v>
      </c>
      <c r="G18" s="14">
        <v>0</v>
      </c>
      <c r="H18" s="14">
        <v>0</v>
      </c>
      <c r="I18" s="14">
        <v>1</v>
      </c>
      <c r="J18" s="15">
        <v>5</v>
      </c>
      <c r="K18" s="14">
        <v>3</v>
      </c>
      <c r="L18" s="14">
        <v>11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3</v>
      </c>
      <c r="F19" s="14">
        <v>0</v>
      </c>
      <c r="G19" s="14">
        <v>0</v>
      </c>
      <c r="H19" s="14">
        <v>0</v>
      </c>
      <c r="I19" s="14">
        <v>2</v>
      </c>
      <c r="J19" s="15">
        <v>0</v>
      </c>
      <c r="K19" s="14">
        <v>1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3</v>
      </c>
      <c r="F20" s="14">
        <v>0</v>
      </c>
      <c r="G20" s="14">
        <v>0</v>
      </c>
      <c r="H20" s="14">
        <v>0</v>
      </c>
      <c r="I20" s="14">
        <v>2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12</v>
      </c>
      <c r="F21" s="14">
        <v>48</v>
      </c>
      <c r="G21" s="14">
        <v>0</v>
      </c>
      <c r="H21" s="14">
        <v>0</v>
      </c>
      <c r="I21" s="14">
        <v>4</v>
      </c>
      <c r="J21" s="15">
        <v>13</v>
      </c>
      <c r="K21" s="14">
        <v>8</v>
      </c>
      <c r="L21" s="14">
        <v>35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120</v>
      </c>
      <c r="F22" s="14">
        <v>1440</v>
      </c>
      <c r="G22" s="14">
        <v>0</v>
      </c>
      <c r="H22" s="14">
        <v>0</v>
      </c>
      <c r="I22" s="14">
        <v>40</v>
      </c>
      <c r="J22" s="15">
        <v>390</v>
      </c>
      <c r="K22" s="14">
        <v>80</v>
      </c>
      <c r="L22" s="14">
        <v>1050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3</v>
      </c>
      <c r="F29" s="14">
        <v>3</v>
      </c>
      <c r="G29" s="14">
        <v>0</v>
      </c>
      <c r="H29" s="14">
        <v>0</v>
      </c>
      <c r="I29" s="14">
        <v>1</v>
      </c>
      <c r="J29" s="15">
        <v>1</v>
      </c>
      <c r="K29" s="14">
        <v>2</v>
      </c>
      <c r="L29" s="14">
        <v>2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</v>
      </c>
      <c r="E38" s="14">
        <f>ROUND((E22+F22)/100,0)</f>
        <v>16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6</v>
      </c>
    </row>
    <row r="43" spans="1:5" s="10" customFormat="1" x14ac:dyDescent="0.25">
      <c r="E43" s="28">
        <f>SUM(E33:E42)</f>
        <v>30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57</v>
      </c>
      <c r="E80" s="14">
        <v>31</v>
      </c>
      <c r="F80" s="14">
        <v>6</v>
      </c>
      <c r="G80" s="14">
        <v>6</v>
      </c>
      <c r="H80" s="14">
        <v>12</v>
      </c>
      <c r="I80" s="14">
        <v>10</v>
      </c>
      <c r="J80" s="14">
        <v>38</v>
      </c>
      <c r="K80" s="14">
        <v>14</v>
      </c>
      <c r="L80" s="14">
        <v>1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16</v>
      </c>
      <c r="E83" s="14">
        <v>8</v>
      </c>
      <c r="F83" s="14">
        <v>7</v>
      </c>
      <c r="G83" s="14">
        <v>7</v>
      </c>
      <c r="H83" s="14">
        <v>3</v>
      </c>
      <c r="I83" s="14">
        <v>1</v>
      </c>
      <c r="J83" s="14">
        <v>5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20</v>
      </c>
      <c r="G88" s="50"/>
      <c r="H88" s="14">
        <v>0</v>
      </c>
      <c r="I88" s="50"/>
      <c r="J88" s="14">
        <v>5</v>
      </c>
      <c r="K88" s="50"/>
      <c r="L88" s="14">
        <v>15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3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16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12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74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199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24</v>
      </c>
      <c r="F9" s="14">
        <f t="shared" si="0"/>
        <v>59</v>
      </c>
      <c r="G9" s="14">
        <f t="shared" si="0"/>
        <v>1</v>
      </c>
      <c r="H9" s="14">
        <f t="shared" si="0"/>
        <v>1</v>
      </c>
      <c r="I9" s="14">
        <f t="shared" si="0"/>
        <v>10</v>
      </c>
      <c r="J9" s="14">
        <f t="shared" si="0"/>
        <v>19</v>
      </c>
      <c r="K9" s="14">
        <f t="shared" si="0"/>
        <v>13</v>
      </c>
      <c r="L9" s="14">
        <f t="shared" si="0"/>
        <v>39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93</v>
      </c>
      <c r="F10" s="14">
        <f t="shared" si="1"/>
        <v>1161</v>
      </c>
      <c r="G10" s="14">
        <f t="shared" si="1"/>
        <v>1</v>
      </c>
      <c r="H10" s="14">
        <f t="shared" si="1"/>
        <v>1</v>
      </c>
      <c r="I10" s="14">
        <f t="shared" si="1"/>
        <v>45</v>
      </c>
      <c r="J10" s="14">
        <f t="shared" si="1"/>
        <v>367</v>
      </c>
      <c r="K10" s="14">
        <f t="shared" si="1"/>
        <v>47</v>
      </c>
      <c r="L10" s="14">
        <f t="shared" si="1"/>
        <v>793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6</v>
      </c>
      <c r="F15" s="14">
        <v>5</v>
      </c>
      <c r="G15" s="14">
        <v>1</v>
      </c>
      <c r="H15" s="14">
        <v>1</v>
      </c>
      <c r="I15" s="14">
        <v>2</v>
      </c>
      <c r="J15" s="15">
        <v>2</v>
      </c>
      <c r="K15" s="14">
        <v>3</v>
      </c>
      <c r="L15" s="14">
        <v>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6</v>
      </c>
      <c r="F16" s="14">
        <v>5</v>
      </c>
      <c r="G16" s="14">
        <v>1</v>
      </c>
      <c r="H16" s="14">
        <v>1</v>
      </c>
      <c r="I16" s="14">
        <v>2</v>
      </c>
      <c r="J16" s="15">
        <v>2</v>
      </c>
      <c r="K16" s="14">
        <v>3</v>
      </c>
      <c r="L16" s="14">
        <v>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4</v>
      </c>
      <c r="F17" s="14">
        <v>16</v>
      </c>
      <c r="G17" s="14">
        <v>0</v>
      </c>
      <c r="H17" s="14">
        <v>0</v>
      </c>
      <c r="I17" s="14">
        <v>1</v>
      </c>
      <c r="J17" s="15">
        <v>5</v>
      </c>
      <c r="K17" s="14">
        <v>3</v>
      </c>
      <c r="L17" s="14">
        <v>11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4</v>
      </c>
      <c r="F18" s="14">
        <v>16</v>
      </c>
      <c r="G18" s="14">
        <v>0</v>
      </c>
      <c r="H18" s="14">
        <v>0</v>
      </c>
      <c r="I18" s="14">
        <v>1</v>
      </c>
      <c r="J18" s="15">
        <v>5</v>
      </c>
      <c r="K18" s="14">
        <v>3</v>
      </c>
      <c r="L18" s="14">
        <v>11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3</v>
      </c>
      <c r="F19" s="14">
        <v>0</v>
      </c>
      <c r="G19" s="14">
        <v>0</v>
      </c>
      <c r="H19" s="14">
        <v>0</v>
      </c>
      <c r="I19" s="14">
        <v>2</v>
      </c>
      <c r="J19" s="15">
        <v>0</v>
      </c>
      <c r="K19" s="14">
        <v>1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3</v>
      </c>
      <c r="F20" s="14">
        <v>0</v>
      </c>
      <c r="G20" s="14">
        <v>0</v>
      </c>
      <c r="H20" s="14">
        <v>0</v>
      </c>
      <c r="I20" s="14">
        <v>2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8</v>
      </c>
      <c r="F21" s="14">
        <v>38</v>
      </c>
      <c r="G21" s="14">
        <v>0</v>
      </c>
      <c r="H21" s="14">
        <v>0</v>
      </c>
      <c r="I21" s="14">
        <v>4</v>
      </c>
      <c r="J21" s="15">
        <v>12</v>
      </c>
      <c r="K21" s="14">
        <v>4</v>
      </c>
      <c r="L21" s="14">
        <v>26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80</v>
      </c>
      <c r="F22" s="14">
        <v>1140</v>
      </c>
      <c r="G22" s="14">
        <v>0</v>
      </c>
      <c r="H22" s="14">
        <v>0</v>
      </c>
      <c r="I22" s="14">
        <v>40</v>
      </c>
      <c r="J22" s="15">
        <v>360</v>
      </c>
      <c r="K22" s="14">
        <v>40</v>
      </c>
      <c r="L22" s="14">
        <v>780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3</v>
      </c>
      <c r="F29" s="14">
        <v>0</v>
      </c>
      <c r="G29" s="14">
        <v>0</v>
      </c>
      <c r="H29" s="14">
        <v>0</v>
      </c>
      <c r="I29" s="14">
        <v>1</v>
      </c>
      <c r="J29" s="15">
        <v>0</v>
      </c>
      <c r="K29" s="14">
        <v>2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3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2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1</v>
      </c>
      <c r="E38" s="14">
        <f>ROUND((E22+F22)/100,0)</f>
        <v>12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3</v>
      </c>
    </row>
    <row r="43" spans="1:5" s="10" customFormat="1" x14ac:dyDescent="0.25">
      <c r="E43" s="28">
        <f>SUM(E33:E42)</f>
        <v>23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49</v>
      </c>
      <c r="E80" s="14">
        <v>26</v>
      </c>
      <c r="F80" s="14">
        <v>5</v>
      </c>
      <c r="G80" s="14">
        <v>2</v>
      </c>
      <c r="H80" s="14">
        <v>11</v>
      </c>
      <c r="I80" s="14">
        <v>10</v>
      </c>
      <c r="J80" s="14">
        <v>32</v>
      </c>
      <c r="K80" s="14">
        <v>13</v>
      </c>
      <c r="L80" s="14">
        <v>1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14</v>
      </c>
      <c r="E83" s="14">
        <v>4</v>
      </c>
      <c r="F83" s="14">
        <v>6</v>
      </c>
      <c r="G83" s="14">
        <v>3</v>
      </c>
      <c r="H83" s="14">
        <v>3</v>
      </c>
      <c r="I83" s="14">
        <v>1</v>
      </c>
      <c r="J83" s="14">
        <v>5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16</v>
      </c>
      <c r="G88" s="50"/>
      <c r="H88" s="14">
        <v>0</v>
      </c>
      <c r="I88" s="50"/>
      <c r="J88" s="14">
        <v>4</v>
      </c>
      <c r="K88" s="50"/>
      <c r="L88" s="14">
        <v>12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3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12</v>
      </c>
      <c r="G89" s="14">
        <v>0</v>
      </c>
      <c r="H89" s="14">
        <v>0</v>
      </c>
      <c r="I89" s="14">
        <v>0</v>
      </c>
      <c r="J89" s="14">
        <v>3</v>
      </c>
      <c r="K89" s="14">
        <v>0</v>
      </c>
      <c r="L89" s="14">
        <v>9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59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2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3</v>
      </c>
      <c r="F9" s="14">
        <f t="shared" si="0"/>
        <v>11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1</v>
      </c>
      <c r="K9" s="14">
        <f t="shared" si="0"/>
        <v>3</v>
      </c>
      <c r="L9" s="14">
        <f t="shared" si="0"/>
        <v>10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30</v>
      </c>
      <c r="F10" s="14">
        <f t="shared" si="1"/>
        <v>211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30</v>
      </c>
      <c r="L10" s="14">
        <f t="shared" si="1"/>
        <v>211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3</v>
      </c>
      <c r="F21" s="14">
        <v>7</v>
      </c>
      <c r="G21" s="14">
        <v>0</v>
      </c>
      <c r="H21" s="14">
        <v>0</v>
      </c>
      <c r="I21" s="14">
        <v>0</v>
      </c>
      <c r="J21" s="15">
        <v>0</v>
      </c>
      <c r="K21" s="14">
        <v>3</v>
      </c>
      <c r="L21" s="14">
        <v>7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30</v>
      </c>
      <c r="F22" s="14">
        <v>210</v>
      </c>
      <c r="G22" s="14">
        <v>0</v>
      </c>
      <c r="H22" s="14">
        <v>0</v>
      </c>
      <c r="I22" s="14">
        <v>0</v>
      </c>
      <c r="J22" s="15">
        <v>0</v>
      </c>
      <c r="K22" s="14">
        <v>30</v>
      </c>
      <c r="L22" s="14">
        <v>210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3</v>
      </c>
      <c r="G29" s="14">
        <v>0</v>
      </c>
      <c r="H29" s="14">
        <v>0</v>
      </c>
      <c r="I29" s="14">
        <v>0</v>
      </c>
      <c r="J29" s="15">
        <v>1</v>
      </c>
      <c r="K29" s="14">
        <v>0</v>
      </c>
      <c r="L29" s="14">
        <v>2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3</v>
      </c>
    </row>
    <row r="43" spans="1:5" s="10" customFormat="1" x14ac:dyDescent="0.25">
      <c r="E43" s="28">
        <f>SUM(E33:E42)</f>
        <v>5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4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4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</v>
      </c>
      <c r="G88" s="50"/>
      <c r="H88" s="14">
        <v>0</v>
      </c>
      <c r="I88" s="50"/>
      <c r="J88" s="14">
        <v>0</v>
      </c>
      <c r="K88" s="50"/>
      <c r="L88" s="14">
        <v>2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2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2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2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1</v>
      </c>
      <c r="K9" s="14">
        <f t="shared" si="0"/>
        <v>1</v>
      </c>
      <c r="L9" s="14">
        <f t="shared" si="0"/>
        <v>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</v>
      </c>
      <c r="F10" s="14">
        <f t="shared" si="1"/>
        <v>60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30</v>
      </c>
      <c r="K10" s="14">
        <f t="shared" si="1"/>
        <v>1</v>
      </c>
      <c r="L10" s="14">
        <f t="shared" si="1"/>
        <v>30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1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1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2</v>
      </c>
      <c r="G21" s="14">
        <v>0</v>
      </c>
      <c r="H21" s="14">
        <v>0</v>
      </c>
      <c r="I21" s="14">
        <v>0</v>
      </c>
      <c r="J21" s="15">
        <v>1</v>
      </c>
      <c r="K21" s="14">
        <v>0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60</v>
      </c>
      <c r="G22" s="14">
        <v>0</v>
      </c>
      <c r="H22" s="14">
        <v>0</v>
      </c>
      <c r="I22" s="14">
        <v>0</v>
      </c>
      <c r="J22" s="15">
        <v>30</v>
      </c>
      <c r="K22" s="14">
        <v>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</v>
      </c>
      <c r="E80" s="14">
        <v>1</v>
      </c>
      <c r="F80" s="14">
        <v>0</v>
      </c>
      <c r="G80" s="14">
        <v>1</v>
      </c>
      <c r="H80" s="14">
        <v>1</v>
      </c>
      <c r="I80" s="14">
        <v>0</v>
      </c>
      <c r="J80" s="14">
        <v>1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1</v>
      </c>
      <c r="F83" s="14">
        <v>0</v>
      </c>
      <c r="G83" s="14">
        <v>1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1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1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3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198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</v>
      </c>
      <c r="F9" s="14">
        <f t="shared" si="0"/>
        <v>1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1</v>
      </c>
      <c r="L9" s="14">
        <f t="shared" si="0"/>
        <v>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10</v>
      </c>
      <c r="F10" s="14">
        <f t="shared" si="1"/>
        <v>30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10</v>
      </c>
      <c r="L10" s="14">
        <f t="shared" si="1"/>
        <v>30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0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</v>
      </c>
      <c r="F21" s="14">
        <v>1</v>
      </c>
      <c r="G21" s="14">
        <v>0</v>
      </c>
      <c r="H21" s="14">
        <v>0</v>
      </c>
      <c r="I21" s="14">
        <v>0</v>
      </c>
      <c r="J21" s="15">
        <v>0</v>
      </c>
      <c r="K21" s="14">
        <v>1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10</v>
      </c>
      <c r="F22" s="14">
        <v>30</v>
      </c>
      <c r="G22" s="14">
        <v>0</v>
      </c>
      <c r="H22" s="14">
        <v>0</v>
      </c>
      <c r="I22" s="14">
        <v>0</v>
      </c>
      <c r="J22" s="15">
        <v>0</v>
      </c>
      <c r="K22" s="14">
        <v>10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</v>
      </c>
      <c r="E80" s="14">
        <v>4</v>
      </c>
      <c r="F80" s="14">
        <v>1</v>
      </c>
      <c r="G80" s="14">
        <v>3</v>
      </c>
      <c r="H80" s="14">
        <v>0</v>
      </c>
      <c r="I80" s="14">
        <v>0</v>
      </c>
      <c r="J80" s="14">
        <v>1</v>
      </c>
      <c r="K80" s="14">
        <v>1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</v>
      </c>
      <c r="E83" s="14">
        <v>3</v>
      </c>
      <c r="F83" s="14">
        <v>1</v>
      </c>
      <c r="G83" s="14">
        <v>3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0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W177"/>
  <sheetViews>
    <sheetView tabSelected="1"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203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240</v>
      </c>
      <c r="F9" s="14">
        <f t="shared" si="0"/>
        <v>318</v>
      </c>
      <c r="G9" s="14">
        <f t="shared" si="0"/>
        <v>9</v>
      </c>
      <c r="H9" s="14">
        <f t="shared" si="0"/>
        <v>6</v>
      </c>
      <c r="I9" s="14">
        <f t="shared" si="0"/>
        <v>105</v>
      </c>
      <c r="J9" s="14">
        <f t="shared" si="0"/>
        <v>103</v>
      </c>
      <c r="K9" s="14">
        <f t="shared" si="0"/>
        <v>120</v>
      </c>
      <c r="L9" s="14">
        <f t="shared" si="0"/>
        <v>200</v>
      </c>
      <c r="M9" s="14">
        <f t="shared" si="0"/>
        <v>6</v>
      </c>
      <c r="N9" s="14">
        <f t="shared" si="0"/>
        <v>9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1486</v>
      </c>
      <c r="F10" s="14">
        <f t="shared" si="1"/>
        <v>4699</v>
      </c>
      <c r="G10" s="14">
        <f t="shared" si="1"/>
        <v>63</v>
      </c>
      <c r="H10" s="14">
        <f t="shared" si="1"/>
        <v>34</v>
      </c>
      <c r="I10" s="14">
        <f t="shared" si="1"/>
        <v>644</v>
      </c>
      <c r="J10" s="14">
        <f t="shared" si="1"/>
        <v>1279</v>
      </c>
      <c r="K10" s="14">
        <f t="shared" si="1"/>
        <v>729</v>
      </c>
      <c r="L10" s="14">
        <f t="shared" si="1"/>
        <v>3116</v>
      </c>
      <c r="M10" s="14">
        <f t="shared" si="1"/>
        <v>50</v>
      </c>
      <c r="N10" s="14">
        <f t="shared" si="1"/>
        <v>270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5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5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5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5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5</v>
      </c>
      <c r="F13" s="14">
        <v>1</v>
      </c>
      <c r="G13" s="14">
        <v>0</v>
      </c>
      <c r="H13" s="14">
        <v>0</v>
      </c>
      <c r="I13" s="14">
        <v>4</v>
      </c>
      <c r="J13" s="15">
        <v>0</v>
      </c>
      <c r="K13" s="14">
        <v>1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5</v>
      </c>
      <c r="F14" s="14">
        <v>4</v>
      </c>
      <c r="G14" s="14">
        <v>0</v>
      </c>
      <c r="H14" s="14">
        <v>0</v>
      </c>
      <c r="I14" s="14">
        <v>4</v>
      </c>
      <c r="J14" s="15">
        <v>0</v>
      </c>
      <c r="K14" s="14">
        <v>1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48</v>
      </c>
      <c r="F15" s="14">
        <v>76</v>
      </c>
      <c r="G15" s="14">
        <v>1</v>
      </c>
      <c r="H15" s="14">
        <v>3</v>
      </c>
      <c r="I15" s="14">
        <v>17</v>
      </c>
      <c r="J15" s="15">
        <v>24</v>
      </c>
      <c r="K15" s="14">
        <v>30</v>
      </c>
      <c r="L15" s="14">
        <v>49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48</v>
      </c>
      <c r="F16" s="14">
        <v>76</v>
      </c>
      <c r="G16" s="14">
        <v>1</v>
      </c>
      <c r="H16" s="14">
        <v>3</v>
      </c>
      <c r="I16" s="14">
        <v>17</v>
      </c>
      <c r="J16" s="15">
        <v>24</v>
      </c>
      <c r="K16" s="14">
        <v>30</v>
      </c>
      <c r="L16" s="14">
        <v>49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30</v>
      </c>
      <c r="F17" s="14">
        <v>52</v>
      </c>
      <c r="G17" s="14">
        <v>1</v>
      </c>
      <c r="H17" s="14">
        <v>1</v>
      </c>
      <c r="I17" s="14">
        <v>16</v>
      </c>
      <c r="J17" s="15">
        <v>23</v>
      </c>
      <c r="K17" s="14">
        <v>12</v>
      </c>
      <c r="L17" s="14">
        <v>28</v>
      </c>
      <c r="M17" s="16">
        <v>1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29</v>
      </c>
      <c r="F18" s="14">
        <v>52</v>
      </c>
      <c r="G18" s="14">
        <v>1</v>
      </c>
      <c r="H18" s="14">
        <v>1</v>
      </c>
      <c r="I18" s="14">
        <v>16</v>
      </c>
      <c r="J18" s="15">
        <v>23</v>
      </c>
      <c r="K18" s="14">
        <v>12</v>
      </c>
      <c r="L18" s="14">
        <v>28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13</v>
      </c>
      <c r="F19" s="14">
        <v>22</v>
      </c>
      <c r="G19" s="14">
        <v>1</v>
      </c>
      <c r="H19" s="14">
        <v>1</v>
      </c>
      <c r="I19" s="14">
        <v>7</v>
      </c>
      <c r="J19" s="15">
        <v>11</v>
      </c>
      <c r="K19" s="14">
        <v>5</v>
      </c>
      <c r="L19" s="14">
        <v>10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13</v>
      </c>
      <c r="F20" s="14">
        <v>2</v>
      </c>
      <c r="G20" s="14">
        <v>1</v>
      </c>
      <c r="H20" s="14">
        <v>0</v>
      </c>
      <c r="I20" s="14">
        <v>7</v>
      </c>
      <c r="J20" s="15">
        <v>2</v>
      </c>
      <c r="K20" s="14">
        <v>5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139</v>
      </c>
      <c r="F21" s="14">
        <v>152</v>
      </c>
      <c r="G21" s="14">
        <v>6</v>
      </c>
      <c r="H21" s="14">
        <v>1</v>
      </c>
      <c r="I21" s="14">
        <v>60</v>
      </c>
      <c r="J21" s="15">
        <v>41</v>
      </c>
      <c r="K21" s="14">
        <v>68</v>
      </c>
      <c r="L21" s="14">
        <v>101</v>
      </c>
      <c r="M21" s="16">
        <v>5</v>
      </c>
      <c r="N21" s="14">
        <v>9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1390</v>
      </c>
      <c r="F22" s="14">
        <v>4560</v>
      </c>
      <c r="G22" s="14">
        <v>60</v>
      </c>
      <c r="H22" s="14">
        <v>30</v>
      </c>
      <c r="I22" s="14">
        <v>600</v>
      </c>
      <c r="J22" s="15">
        <v>1230</v>
      </c>
      <c r="K22" s="14">
        <v>680</v>
      </c>
      <c r="L22" s="14">
        <v>3030</v>
      </c>
      <c r="M22" s="16">
        <v>50</v>
      </c>
      <c r="N22" s="14">
        <v>270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4</v>
      </c>
      <c r="F29" s="14">
        <v>10</v>
      </c>
      <c r="G29" s="14">
        <v>0</v>
      </c>
      <c r="H29" s="14">
        <v>0</v>
      </c>
      <c r="I29" s="14">
        <v>1</v>
      </c>
      <c r="J29" s="15">
        <v>4</v>
      </c>
      <c r="K29" s="14">
        <v>3</v>
      </c>
      <c r="L29" s="14">
        <v>6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6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31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7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13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20</v>
      </c>
      <c r="E38" s="14">
        <f>ROUND((E22+F22)/100,0)</f>
        <v>60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14</v>
      </c>
    </row>
    <row r="43" spans="1:5" s="10" customFormat="1" x14ac:dyDescent="0.25">
      <c r="E43" s="28">
        <f>SUM(E33:E42)</f>
        <v>132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1</v>
      </c>
      <c r="T69" s="14">
        <v>1</v>
      </c>
      <c r="U69" s="14">
        <v>2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1</v>
      </c>
      <c r="D73" s="14">
        <v>0</v>
      </c>
      <c r="E73" s="14">
        <v>0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1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9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358</v>
      </c>
      <c r="E80" s="14">
        <v>143</v>
      </c>
      <c r="F80" s="14">
        <v>24</v>
      </c>
      <c r="G80" s="14">
        <v>10</v>
      </c>
      <c r="H80" s="14">
        <v>144</v>
      </c>
      <c r="I80" s="14">
        <v>55</v>
      </c>
      <c r="J80" s="14">
        <v>189</v>
      </c>
      <c r="K80" s="14">
        <v>68</v>
      </c>
      <c r="L80" s="14">
        <v>1</v>
      </c>
      <c r="M80" s="14">
        <v>9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5</v>
      </c>
      <c r="E81" s="14">
        <v>0</v>
      </c>
      <c r="F81" s="34">
        <v>0</v>
      </c>
      <c r="G81" s="34">
        <v>0</v>
      </c>
      <c r="H81" s="14">
        <v>3</v>
      </c>
      <c r="I81" s="14">
        <v>0</v>
      </c>
      <c r="J81" s="14">
        <v>2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1</v>
      </c>
      <c r="E82" s="14">
        <v>0</v>
      </c>
      <c r="F82" s="14">
        <v>0</v>
      </c>
      <c r="G82" s="14">
        <v>0</v>
      </c>
      <c r="H82" s="14">
        <v>1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263</v>
      </c>
      <c r="E83" s="14">
        <v>70</v>
      </c>
      <c r="F83" s="14">
        <v>36</v>
      </c>
      <c r="G83" s="14">
        <v>10</v>
      </c>
      <c r="H83" s="14">
        <v>97</v>
      </c>
      <c r="I83" s="14">
        <v>27</v>
      </c>
      <c r="J83" s="14">
        <v>125</v>
      </c>
      <c r="K83" s="14">
        <v>29</v>
      </c>
      <c r="L83" s="14">
        <v>4</v>
      </c>
      <c r="M83" s="14">
        <v>4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88</v>
      </c>
      <c r="G88" s="50"/>
      <c r="H88" s="14">
        <v>1</v>
      </c>
      <c r="I88" s="50"/>
      <c r="J88" s="14">
        <v>32</v>
      </c>
      <c r="K88" s="50"/>
      <c r="L88" s="14">
        <v>54</v>
      </c>
      <c r="M88" s="50"/>
      <c r="N88" s="14">
        <v>1</v>
      </c>
      <c r="O88" s="50"/>
      <c r="Q88" s="51" t="s">
        <v>79</v>
      </c>
      <c r="R88" s="52"/>
      <c r="S88" s="52"/>
      <c r="T88" s="53"/>
      <c r="U88" s="16">
        <v>42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84</v>
      </c>
      <c r="G89" s="14">
        <v>0</v>
      </c>
      <c r="H89" s="14">
        <v>1</v>
      </c>
      <c r="I89" s="14">
        <v>0</v>
      </c>
      <c r="J89" s="14">
        <v>31</v>
      </c>
      <c r="K89" s="14">
        <v>0</v>
      </c>
      <c r="L89" s="14">
        <v>51</v>
      </c>
      <c r="M89" s="14">
        <v>0</v>
      </c>
      <c r="N89" s="14">
        <v>1</v>
      </c>
      <c r="O89" s="14">
        <v>0</v>
      </c>
      <c r="Q89" s="46" t="s">
        <v>81</v>
      </c>
      <c r="R89" s="47"/>
      <c r="S89" s="47"/>
      <c r="T89" s="48"/>
      <c r="U89" s="54">
        <v>251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27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53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3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1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1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1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2</v>
      </c>
      <c r="D152" s="67">
        <v>2</v>
      </c>
      <c r="E152" s="67">
        <v>4</v>
      </c>
      <c r="F152" s="67">
        <v>7</v>
      </c>
      <c r="G152" s="67">
        <v>3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190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16</v>
      </c>
      <c r="F9" s="14">
        <f t="shared" si="0"/>
        <v>48</v>
      </c>
      <c r="G9" s="14">
        <f t="shared" si="0"/>
        <v>1</v>
      </c>
      <c r="H9" s="14">
        <f t="shared" si="0"/>
        <v>1</v>
      </c>
      <c r="I9" s="14">
        <f t="shared" si="0"/>
        <v>10</v>
      </c>
      <c r="J9" s="14">
        <f t="shared" si="0"/>
        <v>13</v>
      </c>
      <c r="K9" s="14">
        <f t="shared" si="0"/>
        <v>5</v>
      </c>
      <c r="L9" s="14">
        <f t="shared" si="0"/>
        <v>30</v>
      </c>
      <c r="M9" s="14">
        <f t="shared" si="0"/>
        <v>0</v>
      </c>
      <c r="N9" s="14">
        <f t="shared" si="0"/>
        <v>4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79</v>
      </c>
      <c r="F10" s="14">
        <f t="shared" si="1"/>
        <v>914</v>
      </c>
      <c r="G10" s="14">
        <f t="shared" si="1"/>
        <v>10</v>
      </c>
      <c r="H10" s="14">
        <f t="shared" si="1"/>
        <v>30</v>
      </c>
      <c r="I10" s="14">
        <f t="shared" si="1"/>
        <v>37</v>
      </c>
      <c r="J10" s="14">
        <f t="shared" si="1"/>
        <v>126</v>
      </c>
      <c r="K10" s="14">
        <f t="shared" si="1"/>
        <v>32</v>
      </c>
      <c r="L10" s="14">
        <f t="shared" si="1"/>
        <v>638</v>
      </c>
      <c r="M10" s="14">
        <f t="shared" si="1"/>
        <v>0</v>
      </c>
      <c r="N10" s="14">
        <f t="shared" si="1"/>
        <v>120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1</v>
      </c>
      <c r="F11" s="14">
        <v>2</v>
      </c>
      <c r="G11" s="14">
        <v>0</v>
      </c>
      <c r="H11" s="14">
        <v>0</v>
      </c>
      <c r="I11" s="14">
        <v>0</v>
      </c>
      <c r="J11" s="15">
        <v>0</v>
      </c>
      <c r="K11" s="14">
        <v>1</v>
      </c>
      <c r="L11" s="14">
        <v>2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1</v>
      </c>
      <c r="F12" s="14">
        <v>2</v>
      </c>
      <c r="G12" s="14">
        <v>0</v>
      </c>
      <c r="H12" s="14">
        <v>0</v>
      </c>
      <c r="I12" s="14">
        <v>0</v>
      </c>
      <c r="J12" s="15">
        <v>0</v>
      </c>
      <c r="K12" s="14">
        <v>1</v>
      </c>
      <c r="L12" s="14">
        <v>2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4</v>
      </c>
      <c r="G15" s="14">
        <v>0</v>
      </c>
      <c r="H15" s="14">
        <v>0</v>
      </c>
      <c r="I15" s="14">
        <v>0</v>
      </c>
      <c r="J15" s="15">
        <v>0</v>
      </c>
      <c r="K15" s="14">
        <v>1</v>
      </c>
      <c r="L15" s="14">
        <v>4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4</v>
      </c>
      <c r="G16" s="14">
        <v>0</v>
      </c>
      <c r="H16" s="14">
        <v>0</v>
      </c>
      <c r="I16" s="14">
        <v>0</v>
      </c>
      <c r="J16" s="15">
        <v>0</v>
      </c>
      <c r="K16" s="14">
        <v>1</v>
      </c>
      <c r="L16" s="14">
        <v>4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5</v>
      </c>
      <c r="F17" s="14">
        <v>8</v>
      </c>
      <c r="G17" s="14">
        <v>0</v>
      </c>
      <c r="H17" s="14">
        <v>0</v>
      </c>
      <c r="I17" s="14">
        <v>5</v>
      </c>
      <c r="J17" s="15">
        <v>6</v>
      </c>
      <c r="K17" s="14">
        <v>0</v>
      </c>
      <c r="L17" s="14">
        <v>2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5</v>
      </c>
      <c r="F18" s="14">
        <v>8</v>
      </c>
      <c r="G18" s="14">
        <v>0</v>
      </c>
      <c r="H18" s="14">
        <v>0</v>
      </c>
      <c r="I18" s="14">
        <v>5</v>
      </c>
      <c r="J18" s="15">
        <v>6</v>
      </c>
      <c r="K18" s="14">
        <v>0</v>
      </c>
      <c r="L18" s="14">
        <v>2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2</v>
      </c>
      <c r="F19" s="14">
        <v>4</v>
      </c>
      <c r="G19" s="14">
        <v>0</v>
      </c>
      <c r="H19" s="14">
        <v>0</v>
      </c>
      <c r="I19" s="14">
        <v>2</v>
      </c>
      <c r="J19" s="15">
        <v>3</v>
      </c>
      <c r="K19" s="14">
        <v>0</v>
      </c>
      <c r="L19" s="14">
        <v>1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2</v>
      </c>
      <c r="F20" s="14">
        <v>0</v>
      </c>
      <c r="G20" s="14">
        <v>0</v>
      </c>
      <c r="H20" s="14">
        <v>0</v>
      </c>
      <c r="I20" s="14">
        <v>2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7</v>
      </c>
      <c r="F21" s="14">
        <v>30</v>
      </c>
      <c r="G21" s="14">
        <v>1</v>
      </c>
      <c r="H21" s="14">
        <v>1</v>
      </c>
      <c r="I21" s="14">
        <v>3</v>
      </c>
      <c r="J21" s="15">
        <v>4</v>
      </c>
      <c r="K21" s="14">
        <v>3</v>
      </c>
      <c r="L21" s="14">
        <v>21</v>
      </c>
      <c r="M21" s="16">
        <v>0</v>
      </c>
      <c r="N21" s="14">
        <v>4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70</v>
      </c>
      <c r="F22" s="14">
        <v>900</v>
      </c>
      <c r="G22" s="14">
        <v>10</v>
      </c>
      <c r="H22" s="14">
        <v>30</v>
      </c>
      <c r="I22" s="14">
        <v>30</v>
      </c>
      <c r="J22" s="15">
        <v>120</v>
      </c>
      <c r="K22" s="14">
        <v>30</v>
      </c>
      <c r="L22" s="14">
        <v>630</v>
      </c>
      <c r="M22" s="16">
        <v>0</v>
      </c>
      <c r="N22" s="14">
        <v>120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3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1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2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10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17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39</v>
      </c>
      <c r="E80" s="14">
        <v>7</v>
      </c>
      <c r="F80" s="14">
        <v>10</v>
      </c>
      <c r="G80" s="14">
        <v>0</v>
      </c>
      <c r="H80" s="14">
        <v>18</v>
      </c>
      <c r="I80" s="14">
        <v>1</v>
      </c>
      <c r="J80" s="14">
        <v>11</v>
      </c>
      <c r="K80" s="14">
        <v>3</v>
      </c>
      <c r="L80" s="14">
        <v>0</v>
      </c>
      <c r="M80" s="14">
        <v>3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59</v>
      </c>
      <c r="E83" s="14">
        <v>5</v>
      </c>
      <c r="F83" s="14">
        <v>11</v>
      </c>
      <c r="G83" s="14">
        <v>0</v>
      </c>
      <c r="H83" s="14">
        <v>24</v>
      </c>
      <c r="I83" s="14">
        <v>1</v>
      </c>
      <c r="J83" s="14">
        <v>24</v>
      </c>
      <c r="K83" s="14">
        <v>2</v>
      </c>
      <c r="L83" s="14">
        <v>0</v>
      </c>
      <c r="M83" s="14">
        <v>2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3</v>
      </c>
      <c r="G88" s="50"/>
      <c r="H88" s="14">
        <v>0</v>
      </c>
      <c r="I88" s="50"/>
      <c r="J88" s="14">
        <v>0</v>
      </c>
      <c r="K88" s="50"/>
      <c r="L88" s="14">
        <v>3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9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3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3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19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14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13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191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5</v>
      </c>
      <c r="F9" s="14">
        <f t="shared" si="0"/>
        <v>13</v>
      </c>
      <c r="G9" s="14">
        <f t="shared" si="0"/>
        <v>0</v>
      </c>
      <c r="H9" s="14">
        <f t="shared" si="0"/>
        <v>0</v>
      </c>
      <c r="I9" s="14">
        <f t="shared" si="0"/>
        <v>4</v>
      </c>
      <c r="J9" s="14">
        <f t="shared" si="0"/>
        <v>6</v>
      </c>
      <c r="K9" s="14">
        <f t="shared" si="0"/>
        <v>1</v>
      </c>
      <c r="L9" s="14">
        <f t="shared" si="0"/>
        <v>7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32</v>
      </c>
      <c r="F10" s="14">
        <f t="shared" si="1"/>
        <v>129</v>
      </c>
      <c r="G10" s="14">
        <f t="shared" si="1"/>
        <v>0</v>
      </c>
      <c r="H10" s="14">
        <f t="shared" si="1"/>
        <v>0</v>
      </c>
      <c r="I10" s="14">
        <f t="shared" si="1"/>
        <v>22</v>
      </c>
      <c r="J10" s="14">
        <f t="shared" si="1"/>
        <v>64</v>
      </c>
      <c r="K10" s="14">
        <f t="shared" si="1"/>
        <v>10</v>
      </c>
      <c r="L10" s="14">
        <f t="shared" si="1"/>
        <v>65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1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1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7</v>
      </c>
      <c r="G15" s="14">
        <v>0</v>
      </c>
      <c r="H15" s="14">
        <v>0</v>
      </c>
      <c r="I15" s="14">
        <v>0</v>
      </c>
      <c r="J15" s="15">
        <v>3</v>
      </c>
      <c r="K15" s="14">
        <v>0</v>
      </c>
      <c r="L15" s="14">
        <v>4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7</v>
      </c>
      <c r="G16" s="14">
        <v>0</v>
      </c>
      <c r="H16" s="14">
        <v>0</v>
      </c>
      <c r="I16" s="14">
        <v>0</v>
      </c>
      <c r="J16" s="15">
        <v>3</v>
      </c>
      <c r="K16" s="14">
        <v>0</v>
      </c>
      <c r="L16" s="14">
        <v>4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2</v>
      </c>
      <c r="G17" s="14">
        <v>0</v>
      </c>
      <c r="H17" s="14">
        <v>0</v>
      </c>
      <c r="I17" s="14">
        <v>1</v>
      </c>
      <c r="J17" s="15">
        <v>1</v>
      </c>
      <c r="K17" s="14">
        <v>0</v>
      </c>
      <c r="L17" s="14">
        <v>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2</v>
      </c>
      <c r="G18" s="14">
        <v>0</v>
      </c>
      <c r="H18" s="14">
        <v>0</v>
      </c>
      <c r="I18" s="14">
        <v>1</v>
      </c>
      <c r="J18" s="15">
        <v>1</v>
      </c>
      <c r="K18" s="14">
        <v>0</v>
      </c>
      <c r="L18" s="14">
        <v>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3</v>
      </c>
      <c r="F21" s="14">
        <v>4</v>
      </c>
      <c r="G21" s="14">
        <v>0</v>
      </c>
      <c r="H21" s="14">
        <v>0</v>
      </c>
      <c r="I21" s="14">
        <v>2</v>
      </c>
      <c r="J21" s="15">
        <v>2</v>
      </c>
      <c r="K21" s="14">
        <v>1</v>
      </c>
      <c r="L21" s="14">
        <v>2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30</v>
      </c>
      <c r="F22" s="14">
        <v>120</v>
      </c>
      <c r="G22" s="14">
        <v>0</v>
      </c>
      <c r="H22" s="14">
        <v>0</v>
      </c>
      <c r="I22" s="14">
        <v>20</v>
      </c>
      <c r="J22" s="15">
        <v>60</v>
      </c>
      <c r="K22" s="14">
        <v>10</v>
      </c>
      <c r="L22" s="14">
        <v>60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2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</v>
      </c>
      <c r="E80" s="14">
        <v>1</v>
      </c>
      <c r="F80" s="14">
        <v>0</v>
      </c>
      <c r="G80" s="14">
        <v>0</v>
      </c>
      <c r="H80" s="14">
        <v>2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1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1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</v>
      </c>
      <c r="G88" s="50"/>
      <c r="H88" s="14">
        <v>0</v>
      </c>
      <c r="I88" s="50"/>
      <c r="J88" s="14">
        <v>0</v>
      </c>
      <c r="K88" s="50"/>
      <c r="L88" s="14">
        <v>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0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1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192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10</v>
      </c>
      <c r="F9" s="14">
        <f t="shared" si="0"/>
        <v>20</v>
      </c>
      <c r="G9" s="14">
        <f t="shared" si="0"/>
        <v>0</v>
      </c>
      <c r="H9" s="14">
        <f t="shared" si="0"/>
        <v>0</v>
      </c>
      <c r="I9" s="14">
        <f t="shared" si="0"/>
        <v>8</v>
      </c>
      <c r="J9" s="14">
        <f t="shared" si="0"/>
        <v>6</v>
      </c>
      <c r="K9" s="14">
        <f t="shared" si="0"/>
        <v>2</v>
      </c>
      <c r="L9" s="14">
        <f t="shared" si="0"/>
        <v>14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73</v>
      </c>
      <c r="F10" s="14">
        <f t="shared" si="1"/>
        <v>136</v>
      </c>
      <c r="G10" s="14">
        <f t="shared" si="1"/>
        <v>0</v>
      </c>
      <c r="H10" s="14">
        <f t="shared" si="1"/>
        <v>0</v>
      </c>
      <c r="I10" s="14">
        <f t="shared" si="1"/>
        <v>71</v>
      </c>
      <c r="J10" s="14">
        <f t="shared" si="1"/>
        <v>93</v>
      </c>
      <c r="K10" s="14">
        <f t="shared" si="1"/>
        <v>2</v>
      </c>
      <c r="L10" s="14">
        <f t="shared" si="1"/>
        <v>43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1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1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1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1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3</v>
      </c>
      <c r="F15" s="14">
        <v>13</v>
      </c>
      <c r="G15" s="14">
        <v>0</v>
      </c>
      <c r="H15" s="14">
        <v>0</v>
      </c>
      <c r="I15" s="14">
        <v>1</v>
      </c>
      <c r="J15" s="15">
        <v>2</v>
      </c>
      <c r="K15" s="14">
        <v>2</v>
      </c>
      <c r="L15" s="14">
        <v>11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3</v>
      </c>
      <c r="F16" s="14">
        <v>13</v>
      </c>
      <c r="G16" s="14">
        <v>0</v>
      </c>
      <c r="H16" s="14">
        <v>0</v>
      </c>
      <c r="I16" s="14">
        <v>1</v>
      </c>
      <c r="J16" s="15">
        <v>2</v>
      </c>
      <c r="K16" s="14">
        <v>2</v>
      </c>
      <c r="L16" s="14">
        <v>11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2</v>
      </c>
      <c r="G17" s="14">
        <v>0</v>
      </c>
      <c r="H17" s="14">
        <v>0</v>
      </c>
      <c r="I17" s="14">
        <v>0</v>
      </c>
      <c r="J17" s="15">
        <v>1</v>
      </c>
      <c r="K17" s="14">
        <v>0</v>
      </c>
      <c r="L17" s="14">
        <v>1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2</v>
      </c>
      <c r="G18" s="14">
        <v>0</v>
      </c>
      <c r="H18" s="14">
        <v>0</v>
      </c>
      <c r="I18" s="14">
        <v>0</v>
      </c>
      <c r="J18" s="15">
        <v>1</v>
      </c>
      <c r="K18" s="14">
        <v>0</v>
      </c>
      <c r="L18" s="14">
        <v>1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7</v>
      </c>
      <c r="F21" s="14">
        <v>4</v>
      </c>
      <c r="G21" s="14">
        <v>0</v>
      </c>
      <c r="H21" s="14">
        <v>0</v>
      </c>
      <c r="I21" s="14">
        <v>7</v>
      </c>
      <c r="J21" s="15">
        <v>3</v>
      </c>
      <c r="K21" s="14">
        <v>0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70</v>
      </c>
      <c r="F22" s="14">
        <v>120</v>
      </c>
      <c r="G22" s="14">
        <v>0</v>
      </c>
      <c r="H22" s="14">
        <v>0</v>
      </c>
      <c r="I22" s="14">
        <v>70</v>
      </c>
      <c r="J22" s="15">
        <v>90</v>
      </c>
      <c r="K22" s="14">
        <v>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1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4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7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4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16</v>
      </c>
      <c r="E80" s="14">
        <v>1</v>
      </c>
      <c r="F80" s="14">
        <v>0</v>
      </c>
      <c r="G80" s="14">
        <v>0</v>
      </c>
      <c r="H80" s="14">
        <v>13</v>
      </c>
      <c r="I80" s="14">
        <v>1</v>
      </c>
      <c r="J80" s="14">
        <v>3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11</v>
      </c>
      <c r="E83" s="14">
        <v>0</v>
      </c>
      <c r="F83" s="14">
        <v>11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20</v>
      </c>
      <c r="G88" s="50"/>
      <c r="H88" s="14">
        <v>0</v>
      </c>
      <c r="I88" s="50"/>
      <c r="J88" s="14">
        <v>9</v>
      </c>
      <c r="K88" s="50"/>
      <c r="L88" s="14">
        <v>11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13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19</v>
      </c>
      <c r="G89" s="14">
        <v>0</v>
      </c>
      <c r="H89" s="14">
        <v>0</v>
      </c>
      <c r="I89" s="14">
        <v>0</v>
      </c>
      <c r="J89" s="14">
        <v>9</v>
      </c>
      <c r="K89" s="14">
        <v>0</v>
      </c>
      <c r="L89" s="14">
        <v>10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16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W177"/>
  <sheetViews>
    <sheetView workbookViewId="0"/>
  </sheetViews>
  <sheetFormatPr baseColWidth="10" defaultColWidth="11.42578125" defaultRowHeight="15" customHeight="1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203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43</v>
      </c>
      <c r="F9" s="14">
        <f t="shared" si="0"/>
        <v>80</v>
      </c>
      <c r="G9" s="14">
        <f t="shared" si="0"/>
        <v>0</v>
      </c>
      <c r="H9" s="14">
        <f t="shared" si="0"/>
        <v>2</v>
      </c>
      <c r="I9" s="14">
        <f t="shared" si="0"/>
        <v>17</v>
      </c>
      <c r="J9" s="14">
        <f t="shared" si="0"/>
        <v>23</v>
      </c>
      <c r="K9" s="14">
        <f t="shared" si="0"/>
        <v>25</v>
      </c>
      <c r="L9" s="14">
        <f t="shared" si="0"/>
        <v>52</v>
      </c>
      <c r="M9" s="14">
        <f t="shared" si="0"/>
        <v>1</v>
      </c>
      <c r="N9" s="14">
        <f t="shared" si="0"/>
        <v>3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203</v>
      </c>
      <c r="F10" s="14">
        <f t="shared" si="1"/>
        <v>700</v>
      </c>
      <c r="G10" s="14">
        <f t="shared" si="1"/>
        <v>0</v>
      </c>
      <c r="H10" s="14">
        <f t="shared" si="1"/>
        <v>1</v>
      </c>
      <c r="I10" s="14">
        <f t="shared" si="1"/>
        <v>80</v>
      </c>
      <c r="J10" s="14">
        <f t="shared" si="1"/>
        <v>161</v>
      </c>
      <c r="K10" s="14">
        <f t="shared" si="1"/>
        <v>123</v>
      </c>
      <c r="L10" s="14">
        <f t="shared" si="1"/>
        <v>448</v>
      </c>
      <c r="M10" s="14">
        <f t="shared" si="1"/>
        <v>0</v>
      </c>
      <c r="N10" s="14">
        <f t="shared" si="1"/>
        <v>90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2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2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2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2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4</v>
      </c>
      <c r="F13" s="14">
        <v>1</v>
      </c>
      <c r="G13" s="14">
        <v>0</v>
      </c>
      <c r="H13" s="14">
        <v>0</v>
      </c>
      <c r="I13" s="14">
        <v>3</v>
      </c>
      <c r="J13" s="15">
        <v>0</v>
      </c>
      <c r="K13" s="14">
        <v>1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4</v>
      </c>
      <c r="F14" s="14">
        <v>4</v>
      </c>
      <c r="G14" s="14">
        <v>0</v>
      </c>
      <c r="H14" s="14">
        <v>0</v>
      </c>
      <c r="I14" s="14">
        <v>3</v>
      </c>
      <c r="J14" s="15">
        <v>0</v>
      </c>
      <c r="K14" s="14">
        <v>1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17</v>
      </c>
      <c r="F15" s="14">
        <v>30</v>
      </c>
      <c r="G15" s="14">
        <v>0</v>
      </c>
      <c r="H15" s="14">
        <v>1</v>
      </c>
      <c r="I15" s="14">
        <v>6</v>
      </c>
      <c r="J15" s="15">
        <v>10</v>
      </c>
      <c r="K15" s="14">
        <v>11</v>
      </c>
      <c r="L15" s="14">
        <v>19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17</v>
      </c>
      <c r="F16" s="14">
        <v>30</v>
      </c>
      <c r="G16" s="14">
        <v>0</v>
      </c>
      <c r="H16" s="14">
        <v>1</v>
      </c>
      <c r="I16" s="14">
        <v>6</v>
      </c>
      <c r="J16" s="15">
        <v>10</v>
      </c>
      <c r="K16" s="14">
        <v>11</v>
      </c>
      <c r="L16" s="14">
        <v>19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2</v>
      </c>
      <c r="F17" s="14">
        <v>4</v>
      </c>
      <c r="G17" s="14">
        <v>0</v>
      </c>
      <c r="H17" s="14">
        <v>0</v>
      </c>
      <c r="I17" s="14">
        <v>1</v>
      </c>
      <c r="J17" s="15">
        <v>1</v>
      </c>
      <c r="K17" s="14">
        <v>0</v>
      </c>
      <c r="L17" s="14">
        <v>3</v>
      </c>
      <c r="M17" s="16">
        <v>1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4</v>
      </c>
      <c r="G18" s="14">
        <v>0</v>
      </c>
      <c r="H18" s="14">
        <v>0</v>
      </c>
      <c r="I18" s="14">
        <v>1</v>
      </c>
      <c r="J18" s="15">
        <v>1</v>
      </c>
      <c r="K18" s="14">
        <v>0</v>
      </c>
      <c r="L18" s="14">
        <v>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14</v>
      </c>
      <c r="G19" s="14">
        <v>0</v>
      </c>
      <c r="H19" s="14">
        <v>1</v>
      </c>
      <c r="I19" s="14">
        <v>0</v>
      </c>
      <c r="J19" s="15">
        <v>4</v>
      </c>
      <c r="K19" s="14">
        <v>1</v>
      </c>
      <c r="L19" s="14">
        <v>9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18</v>
      </c>
      <c r="F21" s="14">
        <v>22</v>
      </c>
      <c r="G21" s="14">
        <v>0</v>
      </c>
      <c r="H21" s="14">
        <v>0</v>
      </c>
      <c r="I21" s="14">
        <v>7</v>
      </c>
      <c r="J21" s="15">
        <v>5</v>
      </c>
      <c r="K21" s="14">
        <v>11</v>
      </c>
      <c r="L21" s="14">
        <v>14</v>
      </c>
      <c r="M21" s="16">
        <v>0</v>
      </c>
      <c r="N21" s="14">
        <v>3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180</v>
      </c>
      <c r="F22" s="14">
        <v>660</v>
      </c>
      <c r="G22" s="14">
        <v>0</v>
      </c>
      <c r="H22" s="14">
        <v>0</v>
      </c>
      <c r="I22" s="14">
        <v>70</v>
      </c>
      <c r="J22" s="15">
        <v>150</v>
      </c>
      <c r="K22" s="14">
        <v>110</v>
      </c>
      <c r="L22" s="14">
        <v>420</v>
      </c>
      <c r="M22" s="16">
        <v>0</v>
      </c>
      <c r="N22" s="14">
        <v>90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</v>
      </c>
      <c r="F29" s="14">
        <v>7</v>
      </c>
      <c r="G29" s="14">
        <v>0</v>
      </c>
      <c r="H29" s="14">
        <v>0</v>
      </c>
      <c r="I29" s="14">
        <v>0</v>
      </c>
      <c r="J29" s="15">
        <v>3</v>
      </c>
      <c r="K29" s="14">
        <v>1</v>
      </c>
      <c r="L29" s="14">
        <v>4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12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8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8</v>
      </c>
    </row>
    <row r="43" spans="1:5" s="10" customFormat="1" ht="12.75" x14ac:dyDescent="0.25">
      <c r="E43" s="28">
        <f>SUM(E33:E42)</f>
        <v>32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ht="12.75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ht="12.75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ht="12.75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ht="12.75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ht="12.75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1</v>
      </c>
      <c r="T69" s="14">
        <v>1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ht="12.75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62</v>
      </c>
      <c r="E80" s="14">
        <v>14</v>
      </c>
      <c r="F80" s="14">
        <v>1</v>
      </c>
      <c r="G80" s="14">
        <v>0</v>
      </c>
      <c r="H80" s="14">
        <v>18</v>
      </c>
      <c r="I80" s="14">
        <v>5</v>
      </c>
      <c r="J80" s="14">
        <v>43</v>
      </c>
      <c r="K80" s="14">
        <v>8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45</v>
      </c>
      <c r="E83" s="14">
        <v>13</v>
      </c>
      <c r="F83" s="14">
        <v>5</v>
      </c>
      <c r="G83" s="14">
        <v>3</v>
      </c>
      <c r="H83" s="14">
        <v>16</v>
      </c>
      <c r="I83" s="14">
        <v>1</v>
      </c>
      <c r="J83" s="14">
        <v>23</v>
      </c>
      <c r="K83" s="14">
        <v>8</v>
      </c>
      <c r="L83" s="14">
        <v>1</v>
      </c>
      <c r="M83" s="14">
        <v>1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ht="12.75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16</v>
      </c>
      <c r="G88" s="50"/>
      <c r="H88" s="14">
        <v>1</v>
      </c>
      <c r="I88" s="50"/>
      <c r="J88" s="14">
        <v>6</v>
      </c>
      <c r="K88" s="50"/>
      <c r="L88" s="14">
        <v>9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9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17</v>
      </c>
      <c r="G89" s="14">
        <v>0</v>
      </c>
      <c r="H89" s="14">
        <v>1</v>
      </c>
      <c r="I89" s="14">
        <v>0</v>
      </c>
      <c r="J89" s="14">
        <v>6</v>
      </c>
      <c r="K89" s="14">
        <v>0</v>
      </c>
      <c r="L89" s="14">
        <v>10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67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10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3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2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2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ht="12.75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ht="12.75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ht="12.75" x14ac:dyDescent="0.25">
      <c r="B152" s="66" t="s">
        <v>176</v>
      </c>
      <c r="C152" s="67">
        <v>2</v>
      </c>
      <c r="D152" s="67">
        <v>1</v>
      </c>
      <c r="E152" s="67">
        <v>3</v>
      </c>
      <c r="F152" s="67">
        <v>4</v>
      </c>
      <c r="G152" s="67">
        <v>3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ht="12.75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194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0</v>
      </c>
      <c r="F9" s="14">
        <f t="shared" si="0"/>
        <v>1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1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0</v>
      </c>
      <c r="F10" s="14">
        <f t="shared" si="1"/>
        <v>1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1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5">
        <v>0</v>
      </c>
      <c r="K15" s="14">
        <v>0</v>
      </c>
      <c r="L15" s="14">
        <v>1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0</v>
      </c>
      <c r="F16" s="14">
        <v>1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1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0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0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2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1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195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26</v>
      </c>
      <c r="F9" s="14">
        <f t="shared" si="0"/>
        <v>62</v>
      </c>
      <c r="G9" s="14">
        <f t="shared" si="0"/>
        <v>0</v>
      </c>
      <c r="H9" s="14">
        <f t="shared" si="0"/>
        <v>1</v>
      </c>
      <c r="I9" s="14">
        <f t="shared" si="0"/>
        <v>11</v>
      </c>
      <c r="J9" s="14">
        <f t="shared" si="0"/>
        <v>22</v>
      </c>
      <c r="K9" s="14">
        <f t="shared" si="0"/>
        <v>14</v>
      </c>
      <c r="L9" s="14">
        <f t="shared" si="0"/>
        <v>37</v>
      </c>
      <c r="M9" s="14">
        <f t="shared" si="0"/>
        <v>1</v>
      </c>
      <c r="N9" s="14">
        <f t="shared" si="0"/>
        <v>2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105</v>
      </c>
      <c r="F10" s="14">
        <f t="shared" si="1"/>
        <v>534</v>
      </c>
      <c r="G10" s="14">
        <f t="shared" si="1"/>
        <v>0</v>
      </c>
      <c r="H10" s="14">
        <f t="shared" si="1"/>
        <v>0</v>
      </c>
      <c r="I10" s="14">
        <f t="shared" si="1"/>
        <v>65</v>
      </c>
      <c r="J10" s="14">
        <f t="shared" si="1"/>
        <v>160</v>
      </c>
      <c r="K10" s="14">
        <f t="shared" si="1"/>
        <v>40</v>
      </c>
      <c r="L10" s="14">
        <f t="shared" si="1"/>
        <v>314</v>
      </c>
      <c r="M10" s="14">
        <f t="shared" si="1"/>
        <v>0</v>
      </c>
      <c r="N10" s="14">
        <f t="shared" si="1"/>
        <v>60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2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2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2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2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14</v>
      </c>
      <c r="F15" s="14">
        <v>22</v>
      </c>
      <c r="G15" s="14">
        <v>0</v>
      </c>
      <c r="H15" s="14">
        <v>0</v>
      </c>
      <c r="I15" s="14">
        <v>5</v>
      </c>
      <c r="J15" s="15">
        <v>10</v>
      </c>
      <c r="K15" s="14">
        <v>9</v>
      </c>
      <c r="L15" s="14">
        <v>12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14</v>
      </c>
      <c r="F16" s="14">
        <v>22</v>
      </c>
      <c r="G16" s="14">
        <v>0</v>
      </c>
      <c r="H16" s="14">
        <v>0</v>
      </c>
      <c r="I16" s="14">
        <v>5</v>
      </c>
      <c r="J16" s="15">
        <v>10</v>
      </c>
      <c r="K16" s="14">
        <v>9</v>
      </c>
      <c r="L16" s="14">
        <v>12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6">
        <v>1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1</v>
      </c>
      <c r="F19" s="14">
        <v>14</v>
      </c>
      <c r="G19" s="14">
        <v>0</v>
      </c>
      <c r="H19" s="14">
        <v>1</v>
      </c>
      <c r="I19" s="14">
        <v>0</v>
      </c>
      <c r="J19" s="15">
        <v>4</v>
      </c>
      <c r="K19" s="14">
        <v>1</v>
      </c>
      <c r="L19" s="14">
        <v>9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1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1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9</v>
      </c>
      <c r="F21" s="14">
        <v>17</v>
      </c>
      <c r="G21" s="14">
        <v>0</v>
      </c>
      <c r="H21" s="14">
        <v>0</v>
      </c>
      <c r="I21" s="14">
        <v>6</v>
      </c>
      <c r="J21" s="15">
        <v>5</v>
      </c>
      <c r="K21" s="14">
        <v>3</v>
      </c>
      <c r="L21" s="14">
        <v>10</v>
      </c>
      <c r="M21" s="16">
        <v>0</v>
      </c>
      <c r="N21" s="14">
        <v>2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90</v>
      </c>
      <c r="F22" s="14">
        <v>510</v>
      </c>
      <c r="G22" s="14">
        <v>0</v>
      </c>
      <c r="H22" s="14">
        <v>0</v>
      </c>
      <c r="I22" s="14">
        <v>60</v>
      </c>
      <c r="J22" s="15">
        <v>150</v>
      </c>
      <c r="K22" s="14">
        <v>30</v>
      </c>
      <c r="L22" s="14">
        <v>300</v>
      </c>
      <c r="M22" s="16">
        <v>0</v>
      </c>
      <c r="N22" s="14">
        <v>60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1</v>
      </c>
      <c r="F29" s="14">
        <v>7</v>
      </c>
      <c r="G29" s="14">
        <v>0</v>
      </c>
      <c r="H29" s="14">
        <v>0</v>
      </c>
      <c r="I29" s="14">
        <v>0</v>
      </c>
      <c r="J29" s="15">
        <v>3</v>
      </c>
      <c r="K29" s="14">
        <v>1</v>
      </c>
      <c r="L29" s="14">
        <v>4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2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1</v>
      </c>
      <c r="E35" s="14">
        <f>ROUND((E16+F16)/4,0)</f>
        <v>9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1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6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8</v>
      </c>
    </row>
    <row r="43" spans="1:5" s="10" customFormat="1" x14ac:dyDescent="0.25">
      <c r="E43" s="28">
        <f>SUM(E33:E42)</f>
        <v>26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1</v>
      </c>
      <c r="T69" s="14">
        <v>1</v>
      </c>
      <c r="U69" s="14">
        <v>1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1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1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36</v>
      </c>
      <c r="E80" s="14">
        <v>4</v>
      </c>
      <c r="F80" s="14">
        <v>1</v>
      </c>
      <c r="G80" s="14">
        <v>0</v>
      </c>
      <c r="H80" s="14">
        <v>10</v>
      </c>
      <c r="I80" s="14">
        <v>4</v>
      </c>
      <c r="J80" s="14">
        <v>25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1</v>
      </c>
      <c r="E81" s="14">
        <v>0</v>
      </c>
      <c r="F81" s="34">
        <v>0</v>
      </c>
      <c r="G81" s="34">
        <v>0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25</v>
      </c>
      <c r="E83" s="14">
        <v>2</v>
      </c>
      <c r="F83" s="14">
        <v>4</v>
      </c>
      <c r="G83" s="14">
        <v>2</v>
      </c>
      <c r="H83" s="14">
        <v>10</v>
      </c>
      <c r="I83" s="14">
        <v>0</v>
      </c>
      <c r="J83" s="14">
        <v>10</v>
      </c>
      <c r="K83" s="14">
        <v>0</v>
      </c>
      <c r="L83" s="14">
        <v>1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10</v>
      </c>
      <c r="G88" s="50"/>
      <c r="H88" s="14">
        <v>0</v>
      </c>
      <c r="I88" s="50"/>
      <c r="J88" s="14">
        <v>4</v>
      </c>
      <c r="K88" s="50"/>
      <c r="L88" s="14">
        <v>6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4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11</v>
      </c>
      <c r="G89" s="14">
        <v>0</v>
      </c>
      <c r="H89" s="14">
        <v>0</v>
      </c>
      <c r="I89" s="14">
        <v>0</v>
      </c>
      <c r="J89" s="14">
        <v>4</v>
      </c>
      <c r="K89" s="14">
        <v>0</v>
      </c>
      <c r="L89" s="14">
        <v>7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52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8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3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2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2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1</v>
      </c>
      <c r="G104" s="14">
        <v>0</v>
      </c>
      <c r="H104" s="14">
        <v>0</v>
      </c>
      <c r="I104" s="14">
        <v>1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2</v>
      </c>
      <c r="D152" s="67">
        <v>1</v>
      </c>
      <c r="E152" s="67">
        <v>3</v>
      </c>
      <c r="F152" s="67">
        <v>4</v>
      </c>
      <c r="G152" s="67">
        <v>3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196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2</v>
      </c>
      <c r="F9" s="14">
        <f t="shared" si="0"/>
        <v>6</v>
      </c>
      <c r="G9" s="14">
        <f t="shared" si="0"/>
        <v>0</v>
      </c>
      <c r="H9" s="14">
        <f t="shared" si="0"/>
        <v>1</v>
      </c>
      <c r="I9" s="14">
        <f t="shared" si="0"/>
        <v>1</v>
      </c>
      <c r="J9" s="14">
        <f t="shared" si="0"/>
        <v>1</v>
      </c>
      <c r="K9" s="14">
        <f t="shared" si="0"/>
        <v>1</v>
      </c>
      <c r="L9" s="14">
        <f t="shared" si="0"/>
        <v>4</v>
      </c>
      <c r="M9" s="14">
        <f t="shared" si="0"/>
        <v>0</v>
      </c>
      <c r="N9" s="14">
        <f t="shared" si="0"/>
        <v>0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2</v>
      </c>
      <c r="F10" s="14">
        <f t="shared" si="1"/>
        <v>35</v>
      </c>
      <c r="G10" s="14">
        <f t="shared" si="1"/>
        <v>0</v>
      </c>
      <c r="H10" s="14">
        <f t="shared" si="1"/>
        <v>1</v>
      </c>
      <c r="I10" s="14">
        <f t="shared" si="1"/>
        <v>1</v>
      </c>
      <c r="J10" s="14">
        <f t="shared" si="1"/>
        <v>1</v>
      </c>
      <c r="K10" s="14">
        <f t="shared" si="1"/>
        <v>1</v>
      </c>
      <c r="L10" s="14">
        <f t="shared" si="1"/>
        <v>33</v>
      </c>
      <c r="M10" s="14">
        <f t="shared" si="1"/>
        <v>0</v>
      </c>
      <c r="N10" s="14">
        <f t="shared" si="1"/>
        <v>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1</v>
      </c>
      <c r="J13" s="15">
        <v>0</v>
      </c>
      <c r="K13" s="14">
        <v>0</v>
      </c>
      <c r="L13" s="14">
        <v>0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1</v>
      </c>
      <c r="F14" s="14">
        <v>0</v>
      </c>
      <c r="G14" s="14">
        <v>0</v>
      </c>
      <c r="H14" s="14">
        <v>0</v>
      </c>
      <c r="I14" s="14">
        <v>1</v>
      </c>
      <c r="J14" s="15">
        <v>0</v>
      </c>
      <c r="K14" s="14">
        <v>0</v>
      </c>
      <c r="L14" s="14">
        <v>0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1</v>
      </c>
      <c r="F15" s="14">
        <v>4</v>
      </c>
      <c r="G15" s="14">
        <v>0</v>
      </c>
      <c r="H15" s="14">
        <v>1</v>
      </c>
      <c r="I15" s="14">
        <v>0</v>
      </c>
      <c r="J15" s="15">
        <v>0</v>
      </c>
      <c r="K15" s="14">
        <v>1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1</v>
      </c>
      <c r="F16" s="14">
        <v>4</v>
      </c>
      <c r="G16" s="14">
        <v>0</v>
      </c>
      <c r="H16" s="14">
        <v>1</v>
      </c>
      <c r="I16" s="14">
        <v>0</v>
      </c>
      <c r="J16" s="15">
        <v>0</v>
      </c>
      <c r="K16" s="14">
        <v>1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0</v>
      </c>
      <c r="F17" s="14">
        <v>1</v>
      </c>
      <c r="G17" s="14">
        <v>0</v>
      </c>
      <c r="H17" s="14">
        <v>0</v>
      </c>
      <c r="I17" s="14">
        <v>0</v>
      </c>
      <c r="J17" s="15">
        <v>1</v>
      </c>
      <c r="K17" s="14">
        <v>0</v>
      </c>
      <c r="L17" s="14">
        <v>0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5">
        <v>1</v>
      </c>
      <c r="K18" s="14">
        <v>0</v>
      </c>
      <c r="L18" s="14">
        <v>0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0</v>
      </c>
      <c r="F21" s="14">
        <v>1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1</v>
      </c>
      <c r="M21" s="16">
        <v>0</v>
      </c>
      <c r="N21" s="14">
        <v>0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0</v>
      </c>
      <c r="F22" s="14">
        <v>30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30</v>
      </c>
      <c r="M22" s="16">
        <v>0</v>
      </c>
      <c r="N22" s="14">
        <v>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0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0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1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4</v>
      </c>
      <c r="E80" s="14">
        <v>0</v>
      </c>
      <c r="F80" s="14">
        <v>0</v>
      </c>
      <c r="G80" s="14">
        <v>0</v>
      </c>
      <c r="H80" s="14">
        <v>2</v>
      </c>
      <c r="I80" s="14">
        <v>0</v>
      </c>
      <c r="J80" s="14">
        <v>2</v>
      </c>
      <c r="K80" s="14">
        <v>0</v>
      </c>
      <c r="L80" s="14">
        <v>0</v>
      </c>
      <c r="M80" s="14">
        <v>0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</v>
      </c>
      <c r="E83" s="14">
        <v>1</v>
      </c>
      <c r="F83" s="14">
        <v>1</v>
      </c>
      <c r="G83" s="14">
        <v>1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6</v>
      </c>
      <c r="G88" s="50"/>
      <c r="H88" s="14">
        <v>1</v>
      </c>
      <c r="I88" s="50"/>
      <c r="J88" s="14">
        <v>2</v>
      </c>
      <c r="K88" s="50"/>
      <c r="L88" s="14">
        <v>3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0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6</v>
      </c>
      <c r="G89" s="14">
        <v>0</v>
      </c>
      <c r="H89" s="14">
        <v>1</v>
      </c>
      <c r="I89" s="14">
        <v>0</v>
      </c>
      <c r="J89" s="14">
        <v>2</v>
      </c>
      <c r="K89" s="14">
        <v>0</v>
      </c>
      <c r="L89" s="14">
        <v>3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5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0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W177"/>
  <sheetViews>
    <sheetView workbookViewId="0"/>
  </sheetViews>
  <sheetFormatPr baseColWidth="10" defaultColWidth="11.42578125" defaultRowHeight="12.75" x14ac:dyDescent="0.25"/>
  <cols>
    <col min="1" max="1" width="4" style="1" customWidth="1"/>
    <col min="2" max="3" width="26" style="4" customWidth="1"/>
    <col min="4" max="4" width="15" style="4" customWidth="1"/>
    <col min="5" max="5" width="14.140625" style="4" customWidth="1"/>
    <col min="6" max="14" width="11.28515625" style="4" customWidth="1"/>
    <col min="15" max="16" width="11.42578125" style="4"/>
    <col min="17" max="17" width="16" style="4" customWidth="1"/>
    <col min="18" max="16384" width="11.42578125" style="4"/>
  </cols>
  <sheetData>
    <row r="1" spans="1:14" ht="15" customHeight="1" x14ac:dyDescent="0.25">
      <c r="B1" s="2" t="s">
        <v>0</v>
      </c>
      <c r="C1" s="3" t="s">
        <v>193</v>
      </c>
      <c r="D1" s="3"/>
      <c r="E1" s="3"/>
      <c r="F1" s="3"/>
      <c r="G1" s="3"/>
      <c r="H1" s="3"/>
      <c r="I1" s="3"/>
    </row>
    <row r="2" spans="1:14" ht="15" customHeight="1" x14ac:dyDescent="0.25">
      <c r="B2" s="3" t="s">
        <v>2</v>
      </c>
      <c r="C2" s="5" t="s">
        <v>197</v>
      </c>
      <c r="D2" s="6"/>
      <c r="E2" s="6"/>
      <c r="F2" s="3"/>
      <c r="G2" s="3"/>
      <c r="H2" s="3"/>
      <c r="I2" s="3"/>
    </row>
    <row r="3" spans="1:14" ht="15" customHeight="1" x14ac:dyDescent="0.25">
      <c r="B3" s="3" t="s">
        <v>4</v>
      </c>
      <c r="C3" s="5" t="s">
        <v>5</v>
      </c>
      <c r="D3" s="6"/>
      <c r="E3" s="6"/>
      <c r="F3" s="3"/>
      <c r="G3" s="3"/>
      <c r="H3" s="3"/>
      <c r="I3" s="3"/>
    </row>
    <row r="4" spans="1:14" ht="15" customHeight="1" x14ac:dyDescent="0.25">
      <c r="B4" s="3" t="s">
        <v>6</v>
      </c>
      <c r="C4" s="4" t="s">
        <v>7</v>
      </c>
    </row>
    <row r="5" spans="1:14" ht="15" customHeight="1" x14ac:dyDescent="0.25">
      <c r="B5" s="7" t="s">
        <v>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7" spans="1:14" s="10" customFormat="1" ht="15" customHeight="1" x14ac:dyDescent="0.25">
      <c r="A7" s="8"/>
      <c r="B7" s="9" t="s">
        <v>9</v>
      </c>
      <c r="C7" s="9"/>
      <c r="D7" s="9" t="s">
        <v>10</v>
      </c>
      <c r="E7" s="9" t="s">
        <v>11</v>
      </c>
      <c r="F7" s="9"/>
      <c r="G7" s="9" t="s">
        <v>12</v>
      </c>
      <c r="H7" s="9"/>
      <c r="I7" s="9" t="s">
        <v>13</v>
      </c>
      <c r="J7" s="9"/>
      <c r="K7" s="9" t="s">
        <v>14</v>
      </c>
      <c r="L7" s="9"/>
      <c r="M7" s="9" t="s">
        <v>15</v>
      </c>
      <c r="N7" s="9"/>
    </row>
    <row r="8" spans="1:14" s="10" customFormat="1" ht="15" customHeight="1" x14ac:dyDescent="0.25">
      <c r="A8" s="8"/>
      <c r="B8" s="9"/>
      <c r="C8" s="9"/>
      <c r="D8" s="9"/>
      <c r="E8" s="11" t="s">
        <v>16</v>
      </c>
      <c r="F8" s="11" t="s">
        <v>17</v>
      </c>
      <c r="G8" s="11" t="s">
        <v>16</v>
      </c>
      <c r="H8" s="11" t="s">
        <v>17</v>
      </c>
      <c r="I8" s="11" t="s">
        <v>16</v>
      </c>
      <c r="J8" s="11" t="s">
        <v>17</v>
      </c>
      <c r="K8" s="11" t="s">
        <v>16</v>
      </c>
      <c r="L8" s="11" t="s">
        <v>17</v>
      </c>
      <c r="M8" s="11" t="s">
        <v>16</v>
      </c>
      <c r="N8" s="11" t="s">
        <v>17</v>
      </c>
    </row>
    <row r="9" spans="1:14" s="10" customFormat="1" ht="14.25" customHeight="1" x14ac:dyDescent="0.25">
      <c r="B9" s="12" t="s">
        <v>11</v>
      </c>
      <c r="C9" s="12"/>
      <c r="D9" s="13" t="s">
        <v>18</v>
      </c>
      <c r="E9" s="14">
        <f t="shared" ref="E9:N9" si="0">E11+E13+E31+E15+E17+E19+E21+E23+E25+E26+E27+E28+E29+E30</f>
        <v>15</v>
      </c>
      <c r="F9" s="14">
        <f t="shared" si="0"/>
        <v>11</v>
      </c>
      <c r="G9" s="14">
        <f t="shared" si="0"/>
        <v>0</v>
      </c>
      <c r="H9" s="14">
        <f t="shared" si="0"/>
        <v>0</v>
      </c>
      <c r="I9" s="14">
        <f t="shared" si="0"/>
        <v>5</v>
      </c>
      <c r="J9" s="14">
        <f t="shared" si="0"/>
        <v>0</v>
      </c>
      <c r="K9" s="14">
        <f t="shared" si="0"/>
        <v>10</v>
      </c>
      <c r="L9" s="14">
        <f t="shared" si="0"/>
        <v>10</v>
      </c>
      <c r="M9" s="14">
        <f t="shared" si="0"/>
        <v>0</v>
      </c>
      <c r="N9" s="14">
        <f t="shared" si="0"/>
        <v>1</v>
      </c>
    </row>
    <row r="10" spans="1:14" s="10" customFormat="1" ht="15" customHeight="1" x14ac:dyDescent="0.25">
      <c r="B10" s="12"/>
      <c r="C10" s="12"/>
      <c r="D10" s="13" t="s">
        <v>19</v>
      </c>
      <c r="E10" s="14">
        <f t="shared" ref="E10:N10" si="1">E12+E14+E16+E18+E20+E22+E24+E31</f>
        <v>96</v>
      </c>
      <c r="F10" s="14">
        <f t="shared" si="1"/>
        <v>130</v>
      </c>
      <c r="G10" s="14">
        <f t="shared" si="1"/>
        <v>0</v>
      </c>
      <c r="H10" s="14">
        <f t="shared" si="1"/>
        <v>0</v>
      </c>
      <c r="I10" s="14">
        <f t="shared" si="1"/>
        <v>14</v>
      </c>
      <c r="J10" s="14">
        <f t="shared" si="1"/>
        <v>0</v>
      </c>
      <c r="K10" s="14">
        <f t="shared" si="1"/>
        <v>82</v>
      </c>
      <c r="L10" s="14">
        <f t="shared" si="1"/>
        <v>100</v>
      </c>
      <c r="M10" s="14">
        <f t="shared" si="1"/>
        <v>0</v>
      </c>
      <c r="N10" s="14">
        <f t="shared" si="1"/>
        <v>30</v>
      </c>
    </row>
    <row r="11" spans="1:14" s="10" customFormat="1" ht="12.75" customHeight="1" x14ac:dyDescent="0.25">
      <c r="B11" s="12" t="s">
        <v>20</v>
      </c>
      <c r="C11" s="12"/>
      <c r="D11" s="13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5">
        <v>0</v>
      </c>
      <c r="K11" s="14">
        <v>0</v>
      </c>
      <c r="L11" s="14">
        <v>0</v>
      </c>
      <c r="M11" s="16">
        <v>0</v>
      </c>
      <c r="N11" s="14">
        <v>0</v>
      </c>
    </row>
    <row r="12" spans="1:14" s="10" customFormat="1" ht="12.75" customHeight="1" x14ac:dyDescent="0.25">
      <c r="B12" s="12"/>
      <c r="C12" s="12"/>
      <c r="D12" s="13" t="s">
        <v>19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5">
        <v>0</v>
      </c>
      <c r="K12" s="14">
        <v>0</v>
      </c>
      <c r="L12" s="14">
        <v>0</v>
      </c>
      <c r="M12" s="16">
        <v>0</v>
      </c>
      <c r="N12" s="14">
        <v>0</v>
      </c>
    </row>
    <row r="13" spans="1:14" s="10" customFormat="1" ht="12.75" customHeight="1" x14ac:dyDescent="0.25">
      <c r="B13" s="12" t="s">
        <v>21</v>
      </c>
      <c r="C13" s="12" t="s">
        <v>22</v>
      </c>
      <c r="D13" s="13" t="s">
        <v>18</v>
      </c>
      <c r="E13" s="14">
        <v>3</v>
      </c>
      <c r="F13" s="14">
        <v>1</v>
      </c>
      <c r="G13" s="14">
        <v>0</v>
      </c>
      <c r="H13" s="14">
        <v>0</v>
      </c>
      <c r="I13" s="14">
        <v>2</v>
      </c>
      <c r="J13" s="15">
        <v>0</v>
      </c>
      <c r="K13" s="14">
        <v>1</v>
      </c>
      <c r="L13" s="14">
        <v>1</v>
      </c>
      <c r="M13" s="16">
        <v>0</v>
      </c>
      <c r="N13" s="14">
        <v>0</v>
      </c>
    </row>
    <row r="14" spans="1:14" s="10" customFormat="1" ht="12.75" customHeight="1" x14ac:dyDescent="0.25">
      <c r="B14" s="12"/>
      <c r="C14" s="12"/>
      <c r="D14" s="13" t="s">
        <v>19</v>
      </c>
      <c r="E14" s="14">
        <v>3</v>
      </c>
      <c r="F14" s="14">
        <v>4</v>
      </c>
      <c r="G14" s="14">
        <v>0</v>
      </c>
      <c r="H14" s="14">
        <v>0</v>
      </c>
      <c r="I14" s="14">
        <v>2</v>
      </c>
      <c r="J14" s="15">
        <v>0</v>
      </c>
      <c r="K14" s="14">
        <v>1</v>
      </c>
      <c r="L14" s="14">
        <v>4</v>
      </c>
      <c r="M14" s="16">
        <v>0</v>
      </c>
      <c r="N14" s="14">
        <v>0</v>
      </c>
    </row>
    <row r="15" spans="1:14" s="10" customFormat="1" ht="12.75" customHeight="1" x14ac:dyDescent="0.25">
      <c r="B15" s="12"/>
      <c r="C15" s="12" t="s">
        <v>23</v>
      </c>
      <c r="D15" s="13" t="s">
        <v>18</v>
      </c>
      <c r="E15" s="14">
        <v>2</v>
      </c>
      <c r="F15" s="14">
        <v>3</v>
      </c>
      <c r="G15" s="14">
        <v>0</v>
      </c>
      <c r="H15" s="14">
        <v>0</v>
      </c>
      <c r="I15" s="14">
        <v>1</v>
      </c>
      <c r="J15" s="15">
        <v>0</v>
      </c>
      <c r="K15" s="14">
        <v>1</v>
      </c>
      <c r="L15" s="14">
        <v>3</v>
      </c>
      <c r="M15" s="16">
        <v>0</v>
      </c>
      <c r="N15" s="14">
        <v>0</v>
      </c>
    </row>
    <row r="16" spans="1:14" s="10" customFormat="1" ht="12.75" customHeight="1" x14ac:dyDescent="0.25">
      <c r="B16" s="12"/>
      <c r="C16" s="12"/>
      <c r="D16" s="13" t="s">
        <v>19</v>
      </c>
      <c r="E16" s="14">
        <v>2</v>
      </c>
      <c r="F16" s="14">
        <v>3</v>
      </c>
      <c r="G16" s="14">
        <v>0</v>
      </c>
      <c r="H16" s="14">
        <v>0</v>
      </c>
      <c r="I16" s="14">
        <v>1</v>
      </c>
      <c r="J16" s="15">
        <v>0</v>
      </c>
      <c r="K16" s="14">
        <v>1</v>
      </c>
      <c r="L16" s="14">
        <v>3</v>
      </c>
      <c r="M16" s="16">
        <v>0</v>
      </c>
      <c r="N16" s="14">
        <v>0</v>
      </c>
    </row>
    <row r="17" spans="1:14" s="10" customFormat="1" ht="12.75" customHeight="1" x14ac:dyDescent="0.25">
      <c r="B17" s="12"/>
      <c r="C17" s="12" t="s">
        <v>24</v>
      </c>
      <c r="D17" s="13" t="s">
        <v>18</v>
      </c>
      <c r="E17" s="14">
        <v>1</v>
      </c>
      <c r="F17" s="14">
        <v>3</v>
      </c>
      <c r="G17" s="14">
        <v>0</v>
      </c>
      <c r="H17" s="14">
        <v>0</v>
      </c>
      <c r="I17" s="14">
        <v>1</v>
      </c>
      <c r="J17" s="15">
        <v>0</v>
      </c>
      <c r="K17" s="14">
        <v>0</v>
      </c>
      <c r="L17" s="14">
        <v>3</v>
      </c>
      <c r="M17" s="16">
        <v>0</v>
      </c>
      <c r="N17" s="14">
        <v>0</v>
      </c>
    </row>
    <row r="18" spans="1:14" s="10" customFormat="1" ht="12.75" customHeight="1" x14ac:dyDescent="0.25">
      <c r="B18" s="12"/>
      <c r="C18" s="12"/>
      <c r="D18" s="13" t="s">
        <v>19</v>
      </c>
      <c r="E18" s="14">
        <v>1</v>
      </c>
      <c r="F18" s="14">
        <v>3</v>
      </c>
      <c r="G18" s="14">
        <v>0</v>
      </c>
      <c r="H18" s="14">
        <v>0</v>
      </c>
      <c r="I18" s="14">
        <v>1</v>
      </c>
      <c r="J18" s="15">
        <v>0</v>
      </c>
      <c r="K18" s="14">
        <v>0</v>
      </c>
      <c r="L18" s="14">
        <v>3</v>
      </c>
      <c r="M18" s="16">
        <v>0</v>
      </c>
      <c r="N18" s="14">
        <v>0</v>
      </c>
    </row>
    <row r="19" spans="1:14" s="10" customFormat="1" ht="12.75" customHeight="1" x14ac:dyDescent="0.25">
      <c r="B19" s="12"/>
      <c r="C19" s="12" t="s">
        <v>25</v>
      </c>
      <c r="D19" s="13" t="s">
        <v>18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6">
        <v>0</v>
      </c>
      <c r="N19" s="14">
        <v>0</v>
      </c>
    </row>
    <row r="20" spans="1:14" s="10" customFormat="1" ht="12.75" customHeight="1" x14ac:dyDescent="0.25">
      <c r="B20" s="12"/>
      <c r="C20" s="12"/>
      <c r="D20" s="13" t="s">
        <v>19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6">
        <v>0</v>
      </c>
      <c r="N20" s="14">
        <v>0</v>
      </c>
    </row>
    <row r="21" spans="1:14" s="10" customFormat="1" ht="12.75" customHeight="1" x14ac:dyDescent="0.25">
      <c r="B21" s="12" t="s">
        <v>26</v>
      </c>
      <c r="C21" s="12" t="s">
        <v>27</v>
      </c>
      <c r="D21" s="13" t="s">
        <v>18</v>
      </c>
      <c r="E21" s="14">
        <v>9</v>
      </c>
      <c r="F21" s="14">
        <v>4</v>
      </c>
      <c r="G21" s="14">
        <v>0</v>
      </c>
      <c r="H21" s="14">
        <v>0</v>
      </c>
      <c r="I21" s="14">
        <v>1</v>
      </c>
      <c r="J21" s="15">
        <v>0</v>
      </c>
      <c r="K21" s="14">
        <v>8</v>
      </c>
      <c r="L21" s="14">
        <v>3</v>
      </c>
      <c r="M21" s="16">
        <v>0</v>
      </c>
      <c r="N21" s="14">
        <v>1</v>
      </c>
    </row>
    <row r="22" spans="1:14" s="10" customFormat="1" ht="12.75" customHeight="1" x14ac:dyDescent="0.25">
      <c r="B22" s="12"/>
      <c r="C22" s="12"/>
      <c r="D22" s="13" t="s">
        <v>19</v>
      </c>
      <c r="E22" s="14">
        <v>90</v>
      </c>
      <c r="F22" s="14">
        <v>120</v>
      </c>
      <c r="G22" s="14">
        <v>0</v>
      </c>
      <c r="H22" s="14">
        <v>0</v>
      </c>
      <c r="I22" s="14">
        <v>10</v>
      </c>
      <c r="J22" s="15">
        <v>0</v>
      </c>
      <c r="K22" s="14">
        <v>80</v>
      </c>
      <c r="L22" s="14">
        <v>90</v>
      </c>
      <c r="M22" s="16">
        <v>0</v>
      </c>
      <c r="N22" s="14">
        <v>30</v>
      </c>
    </row>
    <row r="23" spans="1:14" s="10" customFormat="1" ht="12.75" customHeight="1" x14ac:dyDescent="0.25">
      <c r="B23" s="12"/>
      <c r="C23" s="12" t="s">
        <v>28</v>
      </c>
      <c r="D23" s="13" t="s">
        <v>18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6">
        <v>0</v>
      </c>
      <c r="N23" s="14">
        <v>0</v>
      </c>
    </row>
    <row r="24" spans="1:14" s="10" customFormat="1" ht="12.75" customHeight="1" x14ac:dyDescent="0.25">
      <c r="B24" s="12"/>
      <c r="C24" s="12"/>
      <c r="D24" s="13" t="s">
        <v>19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6">
        <v>0</v>
      </c>
      <c r="N24" s="14">
        <v>0</v>
      </c>
    </row>
    <row r="25" spans="1:14" s="10" customFormat="1" ht="12.75" customHeight="1" x14ac:dyDescent="0.25">
      <c r="B25" s="17" t="s">
        <v>29</v>
      </c>
      <c r="C25" s="18"/>
      <c r="D25" s="13" t="s">
        <v>18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6">
        <v>0</v>
      </c>
      <c r="N25" s="14">
        <v>0</v>
      </c>
    </row>
    <row r="26" spans="1:14" s="10" customFormat="1" ht="12.75" customHeight="1" x14ac:dyDescent="0.25">
      <c r="B26" s="17" t="s">
        <v>30</v>
      </c>
      <c r="C26" s="18"/>
      <c r="D26" s="13" t="s">
        <v>18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6">
        <v>0</v>
      </c>
      <c r="N26" s="14">
        <v>0</v>
      </c>
    </row>
    <row r="27" spans="1:14" s="10" customFormat="1" ht="12.75" customHeight="1" x14ac:dyDescent="0.25">
      <c r="B27" s="17" t="s">
        <v>31</v>
      </c>
      <c r="C27" s="18"/>
      <c r="D27" s="13" t="s">
        <v>18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6">
        <v>0</v>
      </c>
      <c r="N27" s="14">
        <v>0</v>
      </c>
    </row>
    <row r="28" spans="1:14" s="10" customFormat="1" ht="12.75" customHeight="1" x14ac:dyDescent="0.25">
      <c r="B28" s="19" t="s">
        <v>32</v>
      </c>
      <c r="C28" s="14" t="s">
        <v>33</v>
      </c>
      <c r="D28" s="13" t="s">
        <v>18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6">
        <v>0</v>
      </c>
      <c r="N28" s="14">
        <v>0</v>
      </c>
    </row>
    <row r="29" spans="1:14" s="10" customFormat="1" ht="12.75" customHeight="1" x14ac:dyDescent="0.25">
      <c r="B29" s="20"/>
      <c r="C29" s="14" t="s">
        <v>34</v>
      </c>
      <c r="D29" s="13" t="s">
        <v>18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6">
        <v>0</v>
      </c>
      <c r="N29" s="14">
        <v>0</v>
      </c>
    </row>
    <row r="30" spans="1:14" s="10" customFormat="1" ht="12.75" customHeight="1" x14ac:dyDescent="0.25">
      <c r="B30" s="21"/>
      <c r="C30" s="14" t="s">
        <v>35</v>
      </c>
      <c r="D30" s="13" t="s">
        <v>18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6">
        <v>0</v>
      </c>
      <c r="N30" s="14">
        <v>0</v>
      </c>
    </row>
    <row r="31" spans="1:14" s="10" customFormat="1" ht="47.25" customHeight="1" x14ac:dyDescent="0.25">
      <c r="B31" s="22" t="s">
        <v>36</v>
      </c>
      <c r="C31" s="16"/>
      <c r="D31" s="23" t="s">
        <v>37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</row>
    <row r="32" spans="1:14" s="10" customFormat="1" ht="42.75" customHeight="1" x14ac:dyDescent="0.25">
      <c r="A32" s="24"/>
      <c r="B32" s="25" t="s">
        <v>9</v>
      </c>
      <c r="C32" s="25"/>
      <c r="D32" s="26" t="s">
        <v>38</v>
      </c>
      <c r="E32" s="26" t="s">
        <v>39</v>
      </c>
      <c r="F32" s="27"/>
      <c r="G32" s="27"/>
    </row>
    <row r="33" spans="1:5" s="10" customFormat="1" ht="12.75" customHeight="1" x14ac:dyDescent="0.25">
      <c r="B33" s="13" t="s">
        <v>20</v>
      </c>
      <c r="C33" s="14" t="s">
        <v>20</v>
      </c>
      <c r="D33" s="14">
        <v>0</v>
      </c>
      <c r="E33" s="14">
        <f>E11+F11+E31+F31</f>
        <v>0</v>
      </c>
    </row>
    <row r="34" spans="1:5" s="10" customFormat="1" ht="12.75" customHeight="1" x14ac:dyDescent="0.25">
      <c r="B34" s="19" t="s">
        <v>21</v>
      </c>
      <c r="C34" s="14" t="s">
        <v>22</v>
      </c>
      <c r="D34" s="14">
        <v>0</v>
      </c>
      <c r="E34" s="14">
        <f>ROUND((E14+F14)/13,0)</f>
        <v>1</v>
      </c>
    </row>
    <row r="35" spans="1:5" s="10" customFormat="1" ht="12.75" customHeight="1" x14ac:dyDescent="0.25">
      <c r="B35" s="20"/>
      <c r="C35" s="14" t="s">
        <v>40</v>
      </c>
      <c r="D35" s="14">
        <v>0</v>
      </c>
      <c r="E35" s="14">
        <f>ROUND((E16+F16)/4,0)</f>
        <v>1</v>
      </c>
    </row>
    <row r="36" spans="1:5" s="10" customFormat="1" ht="12.75" customHeight="1" x14ac:dyDescent="0.25">
      <c r="B36" s="20"/>
      <c r="C36" s="14" t="s">
        <v>41</v>
      </c>
      <c r="D36" s="14">
        <v>0</v>
      </c>
      <c r="E36" s="14">
        <f>ROUND((E18+F18)/12,0)</f>
        <v>0</v>
      </c>
    </row>
    <row r="37" spans="1:5" s="10" customFormat="1" ht="12.75" customHeight="1" x14ac:dyDescent="0.25">
      <c r="B37" s="21"/>
      <c r="C37" s="14" t="s">
        <v>25</v>
      </c>
      <c r="D37" s="14">
        <v>0</v>
      </c>
      <c r="E37" s="14">
        <f>E20</f>
        <v>0</v>
      </c>
    </row>
    <row r="38" spans="1:5" s="10" customFormat="1" ht="12.75" customHeight="1" x14ac:dyDescent="0.25">
      <c r="B38" s="19" t="s">
        <v>26</v>
      </c>
      <c r="C38" s="14" t="s">
        <v>27</v>
      </c>
      <c r="D38" s="14">
        <v>0</v>
      </c>
      <c r="E38" s="14">
        <f>ROUND((E22+F22)/100,0)</f>
        <v>2</v>
      </c>
    </row>
    <row r="39" spans="1:5" s="10" customFormat="1" ht="12.75" customHeight="1" x14ac:dyDescent="0.25">
      <c r="B39" s="21"/>
      <c r="C39" s="14" t="s">
        <v>28</v>
      </c>
      <c r="D39" s="14">
        <v>0</v>
      </c>
      <c r="E39" s="14">
        <f>ROUND((E24+F24)/100,0)</f>
        <v>0</v>
      </c>
    </row>
    <row r="40" spans="1:5" s="10" customFormat="1" ht="12.75" customHeight="1" x14ac:dyDescent="0.25">
      <c r="B40" s="19" t="s">
        <v>32</v>
      </c>
      <c r="C40" s="14" t="s">
        <v>35</v>
      </c>
      <c r="D40" s="14">
        <v>0</v>
      </c>
      <c r="E40" s="14">
        <f>E30+F30</f>
        <v>0</v>
      </c>
    </row>
    <row r="41" spans="1:5" s="10" customFormat="1" ht="12.75" customHeight="1" x14ac:dyDescent="0.25">
      <c r="B41" s="20"/>
      <c r="C41" s="14" t="s">
        <v>33</v>
      </c>
      <c r="D41" s="14">
        <v>0</v>
      </c>
      <c r="E41" s="14">
        <f>E28+F28</f>
        <v>0</v>
      </c>
    </row>
    <row r="42" spans="1:5" s="10" customFormat="1" ht="12.75" customHeight="1" x14ac:dyDescent="0.25">
      <c r="B42" s="21"/>
      <c r="C42" s="14" t="s">
        <v>34</v>
      </c>
      <c r="D42" s="14">
        <v>0</v>
      </c>
      <c r="E42" s="14">
        <f>E29+F29</f>
        <v>0</v>
      </c>
    </row>
    <row r="43" spans="1:5" s="10" customFormat="1" x14ac:dyDescent="0.25">
      <c r="E43" s="28">
        <f>SUM(E33:E42)</f>
        <v>4</v>
      </c>
    </row>
    <row r="44" spans="1:5" s="10" customFormat="1" ht="25.5" x14ac:dyDescent="0.25">
      <c r="A44" s="24"/>
      <c r="B44" s="9" t="s">
        <v>9</v>
      </c>
      <c r="C44" s="9"/>
      <c r="D44" s="29" t="s">
        <v>42</v>
      </c>
    </row>
    <row r="45" spans="1:5" s="10" customFormat="1" ht="12.75" customHeight="1" x14ac:dyDescent="0.25">
      <c r="B45" s="14" t="s">
        <v>20</v>
      </c>
      <c r="C45" s="14" t="s">
        <v>20</v>
      </c>
      <c r="D45" s="14">
        <v>0</v>
      </c>
    </row>
    <row r="46" spans="1:5" s="10" customFormat="1" ht="12.75" customHeight="1" x14ac:dyDescent="0.25">
      <c r="B46" s="19" t="s">
        <v>21</v>
      </c>
      <c r="C46" s="14" t="s">
        <v>22</v>
      </c>
      <c r="D46" s="14">
        <v>0</v>
      </c>
    </row>
    <row r="47" spans="1:5" s="10" customFormat="1" ht="12.75" customHeight="1" x14ac:dyDescent="0.25">
      <c r="B47" s="20"/>
      <c r="C47" s="14" t="s">
        <v>40</v>
      </c>
      <c r="D47" s="14">
        <v>0</v>
      </c>
    </row>
    <row r="48" spans="1:5" s="10" customFormat="1" ht="12.75" customHeight="1" x14ac:dyDescent="0.25">
      <c r="B48" s="20"/>
      <c r="C48" s="14" t="s">
        <v>41</v>
      </c>
      <c r="D48" s="14">
        <v>0</v>
      </c>
    </row>
    <row r="49" spans="1:11" s="10" customFormat="1" ht="12.75" customHeight="1" x14ac:dyDescent="0.25">
      <c r="B49" s="21"/>
      <c r="C49" s="14" t="s">
        <v>25</v>
      </c>
      <c r="D49" s="14">
        <v>0</v>
      </c>
    </row>
    <row r="50" spans="1:11" s="10" customFormat="1" ht="12.75" customHeight="1" x14ac:dyDescent="0.25">
      <c r="B50" s="19" t="s">
        <v>26</v>
      </c>
      <c r="C50" s="14" t="s">
        <v>27</v>
      </c>
      <c r="D50" s="14">
        <v>0</v>
      </c>
    </row>
    <row r="51" spans="1:11" s="10" customFormat="1" ht="12.75" customHeight="1" x14ac:dyDescent="0.25">
      <c r="B51" s="21"/>
      <c r="C51" s="14" t="s">
        <v>28</v>
      </c>
      <c r="D51" s="14">
        <v>0</v>
      </c>
    </row>
    <row r="52" spans="1:11" s="10" customFormat="1" ht="12.75" customHeight="1" x14ac:dyDescent="0.25">
      <c r="B52" s="17" t="s">
        <v>29</v>
      </c>
      <c r="C52" s="18"/>
      <c r="D52" s="14">
        <v>0</v>
      </c>
    </row>
    <row r="53" spans="1:11" s="10" customFormat="1" ht="12.75" customHeight="1" x14ac:dyDescent="0.25">
      <c r="B53" s="17" t="s">
        <v>30</v>
      </c>
      <c r="C53" s="18"/>
      <c r="D53" s="14">
        <v>0</v>
      </c>
    </row>
    <row r="54" spans="1:11" s="10" customFormat="1" ht="12.75" customHeight="1" x14ac:dyDescent="0.25">
      <c r="B54" s="17" t="s">
        <v>31</v>
      </c>
      <c r="C54" s="18"/>
      <c r="D54" s="14">
        <v>0</v>
      </c>
    </row>
    <row r="55" spans="1:11" s="10" customFormat="1" ht="12.75" customHeight="1" x14ac:dyDescent="0.25">
      <c r="B55" s="19" t="s">
        <v>32</v>
      </c>
      <c r="C55" s="14" t="s">
        <v>33</v>
      </c>
      <c r="D55" s="14">
        <v>0</v>
      </c>
    </row>
    <row r="56" spans="1:11" s="10" customFormat="1" ht="12.75" customHeight="1" x14ac:dyDescent="0.25">
      <c r="B56" s="20"/>
      <c r="C56" s="14" t="s">
        <v>34</v>
      </c>
      <c r="D56" s="14">
        <v>0</v>
      </c>
    </row>
    <row r="57" spans="1:11" s="10" customFormat="1" ht="12.75" customHeight="1" x14ac:dyDescent="0.25">
      <c r="A57" s="30"/>
      <c r="B57" s="21"/>
      <c r="C57" s="14" t="s">
        <v>35</v>
      </c>
      <c r="D57" s="14">
        <v>0</v>
      </c>
    </row>
    <row r="58" spans="1:11" s="10" customFormat="1" x14ac:dyDescent="0.25"/>
    <row r="59" spans="1:11" s="10" customFormat="1" ht="28.5" customHeight="1" x14ac:dyDescent="0.25">
      <c r="A59" s="24"/>
      <c r="B59" s="9" t="s">
        <v>9</v>
      </c>
      <c r="C59" s="9"/>
      <c r="D59" s="29" t="s">
        <v>10</v>
      </c>
      <c r="E59" s="29" t="s">
        <v>43</v>
      </c>
      <c r="F59" s="29" t="s">
        <v>12</v>
      </c>
      <c r="G59" s="29" t="s">
        <v>13</v>
      </c>
      <c r="H59" s="29" t="s">
        <v>14</v>
      </c>
      <c r="I59" s="31" t="s">
        <v>44</v>
      </c>
      <c r="J59" s="32"/>
      <c r="K59" s="33"/>
    </row>
    <row r="60" spans="1:11" s="10" customFormat="1" ht="15" customHeight="1" x14ac:dyDescent="0.25">
      <c r="B60" s="12" t="s">
        <v>45</v>
      </c>
      <c r="C60" s="12" t="s">
        <v>46</v>
      </c>
      <c r="D60" s="13" t="s">
        <v>18</v>
      </c>
      <c r="E60" s="14">
        <v>0</v>
      </c>
      <c r="F60" s="14">
        <v>0</v>
      </c>
      <c r="G60" s="14">
        <v>0</v>
      </c>
      <c r="H60" s="14">
        <v>0</v>
      </c>
      <c r="I60" s="34"/>
    </row>
    <row r="61" spans="1:11" s="10" customFormat="1" x14ac:dyDescent="0.25">
      <c r="B61" s="12"/>
      <c r="C61" s="12"/>
      <c r="D61" s="13" t="s">
        <v>19</v>
      </c>
      <c r="E61" s="14">
        <v>0</v>
      </c>
      <c r="F61" s="14">
        <v>0</v>
      </c>
      <c r="G61" s="14">
        <v>0</v>
      </c>
      <c r="H61" s="14">
        <v>0</v>
      </c>
      <c r="I61" s="34"/>
    </row>
    <row r="62" spans="1:11" s="10" customFormat="1" ht="15" customHeight="1" x14ac:dyDescent="0.25">
      <c r="B62" s="12"/>
      <c r="C62" s="12" t="s">
        <v>47</v>
      </c>
      <c r="D62" s="13" t="s">
        <v>18</v>
      </c>
      <c r="E62" s="14">
        <v>0</v>
      </c>
      <c r="F62" s="14">
        <v>0</v>
      </c>
      <c r="G62" s="14">
        <v>0</v>
      </c>
      <c r="H62" s="14">
        <v>0</v>
      </c>
      <c r="I62" s="34"/>
    </row>
    <row r="63" spans="1:11" s="10" customFormat="1" x14ac:dyDescent="0.25">
      <c r="B63" s="12"/>
      <c r="C63" s="12"/>
      <c r="D63" s="13" t="s">
        <v>19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11" s="10" customFormat="1" x14ac:dyDescent="0.25">
      <c r="B64" s="35"/>
      <c r="C64" s="35"/>
      <c r="D64" s="35"/>
      <c r="E64" s="27"/>
      <c r="F64" s="27"/>
      <c r="G64" s="27"/>
      <c r="H64" s="27"/>
    </row>
    <row r="65" spans="1:23" s="10" customFormat="1" ht="18" customHeight="1" x14ac:dyDescent="0.25">
      <c r="B65" s="32" t="s">
        <v>48</v>
      </c>
    </row>
    <row r="66" spans="1:23" s="10" customFormat="1" ht="12.75" customHeight="1" x14ac:dyDescent="0.25">
      <c r="A66" s="8"/>
      <c r="B66" s="9" t="s">
        <v>9</v>
      </c>
      <c r="C66" s="36" t="s">
        <v>11</v>
      </c>
      <c r="D66" s="9" t="s">
        <v>12</v>
      </c>
      <c r="E66" s="9"/>
      <c r="F66" s="9"/>
      <c r="G66" s="9" t="s">
        <v>13</v>
      </c>
      <c r="H66" s="9"/>
      <c r="I66" s="9"/>
      <c r="J66" s="9" t="s">
        <v>14</v>
      </c>
      <c r="K66" s="9"/>
      <c r="L66" s="9"/>
      <c r="M66" s="9" t="s">
        <v>15</v>
      </c>
      <c r="N66" s="9"/>
      <c r="O66" s="9"/>
      <c r="R66" s="37" t="s">
        <v>49</v>
      </c>
      <c r="S66" s="38" t="s">
        <v>50</v>
      </c>
      <c r="T66" s="39"/>
      <c r="U66" s="38" t="s">
        <v>51</v>
      </c>
      <c r="V66" s="39"/>
    </row>
    <row r="67" spans="1:23" s="10" customFormat="1" ht="15" customHeight="1" x14ac:dyDescent="0.25">
      <c r="A67" s="8"/>
      <c r="B67" s="9"/>
      <c r="C67" s="40"/>
      <c r="D67" s="9" t="s">
        <v>52</v>
      </c>
      <c r="E67" s="9" t="s">
        <v>53</v>
      </c>
      <c r="F67" s="9" t="s">
        <v>54</v>
      </c>
      <c r="G67" s="9" t="s">
        <v>52</v>
      </c>
      <c r="H67" s="9" t="s">
        <v>53</v>
      </c>
      <c r="I67" s="9" t="s">
        <v>54</v>
      </c>
      <c r="J67" s="9" t="s">
        <v>52</v>
      </c>
      <c r="K67" s="9" t="s">
        <v>53</v>
      </c>
      <c r="L67" s="9" t="s">
        <v>54</v>
      </c>
      <c r="M67" s="9" t="s">
        <v>52</v>
      </c>
      <c r="N67" s="9" t="s">
        <v>53</v>
      </c>
      <c r="O67" s="9" t="s">
        <v>54</v>
      </c>
      <c r="S67" s="19" t="s">
        <v>55</v>
      </c>
      <c r="T67" s="19" t="s">
        <v>56</v>
      </c>
      <c r="U67" s="19" t="s">
        <v>57</v>
      </c>
      <c r="V67" s="19" t="s">
        <v>58</v>
      </c>
    </row>
    <row r="68" spans="1:23" s="10" customFormat="1" ht="15" customHeight="1" x14ac:dyDescent="0.25">
      <c r="A68" s="8"/>
      <c r="B68" s="9"/>
      <c r="C68" s="2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S68" s="21"/>
      <c r="T68" s="21"/>
      <c r="U68" s="21"/>
      <c r="V68" s="21"/>
    </row>
    <row r="69" spans="1:23" s="10" customFormat="1" x14ac:dyDescent="0.25">
      <c r="B69" s="41" t="s">
        <v>11</v>
      </c>
      <c r="C69" s="14">
        <f t="shared" ref="C69:C76" si="2">SUM(D69:O69)</f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42"/>
      <c r="Q69" s="42"/>
      <c r="R69" s="42"/>
      <c r="S69" s="14">
        <v>0</v>
      </c>
      <c r="T69" s="14">
        <v>0</v>
      </c>
      <c r="U69" s="14">
        <v>0</v>
      </c>
      <c r="V69" s="14">
        <v>0</v>
      </c>
    </row>
    <row r="70" spans="1:23" s="10" customFormat="1" ht="13.5" customHeight="1" x14ac:dyDescent="0.25">
      <c r="B70" s="14" t="s">
        <v>20</v>
      </c>
      <c r="C70" s="15">
        <f t="shared" si="2"/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5">
        <v>0</v>
      </c>
    </row>
    <row r="71" spans="1:23" s="10" customFormat="1" ht="13.5" customHeight="1" x14ac:dyDescent="0.25">
      <c r="B71" s="14" t="s">
        <v>23</v>
      </c>
      <c r="C71" s="14">
        <f t="shared" si="2"/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</row>
    <row r="72" spans="1:23" s="10" customFormat="1" ht="13.5" customHeight="1" x14ac:dyDescent="0.25">
      <c r="B72" s="14" t="s">
        <v>25</v>
      </c>
      <c r="C72" s="15">
        <f t="shared" si="2"/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5">
        <v>0</v>
      </c>
    </row>
    <row r="73" spans="1:23" s="10" customFormat="1" ht="13.5" customHeight="1" x14ac:dyDescent="0.25">
      <c r="B73" s="14" t="s">
        <v>27</v>
      </c>
      <c r="C73" s="14">
        <f t="shared" si="2"/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R73" s="37" t="s">
        <v>59</v>
      </c>
      <c r="S73" s="38" t="s">
        <v>60</v>
      </c>
      <c r="T73" s="39"/>
      <c r="U73" s="43" t="s">
        <v>55</v>
      </c>
    </row>
    <row r="74" spans="1:23" s="10" customFormat="1" ht="13.5" customHeight="1" x14ac:dyDescent="0.25">
      <c r="B74" s="14" t="s">
        <v>28</v>
      </c>
      <c r="C74" s="15">
        <f t="shared" si="2"/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5">
        <v>0</v>
      </c>
      <c r="S74" s="17" t="s">
        <v>61</v>
      </c>
      <c r="T74" s="18"/>
      <c r="U74" s="14">
        <v>0</v>
      </c>
    </row>
    <row r="75" spans="1:23" s="10" customFormat="1" ht="13.5" customHeight="1" x14ac:dyDescent="0.25">
      <c r="B75" s="14" t="s">
        <v>29</v>
      </c>
      <c r="C75" s="14">
        <f t="shared" si="2"/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S75" s="17" t="s">
        <v>62</v>
      </c>
      <c r="T75" s="18"/>
      <c r="U75" s="14">
        <v>0</v>
      </c>
    </row>
    <row r="76" spans="1:23" s="10" customFormat="1" ht="13.5" customHeight="1" x14ac:dyDescent="0.25">
      <c r="B76" s="14" t="s">
        <v>31</v>
      </c>
      <c r="C76" s="15">
        <f t="shared" si="2"/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5">
        <v>0</v>
      </c>
    </row>
    <row r="77" spans="1:23" s="10" customFormat="1" x14ac:dyDescent="0.25"/>
    <row r="78" spans="1:23" s="10" customFormat="1" ht="15" customHeight="1" x14ac:dyDescent="0.25">
      <c r="A78" s="8"/>
      <c r="B78" s="9" t="s">
        <v>63</v>
      </c>
      <c r="C78" s="9"/>
      <c r="D78" s="9" t="s">
        <v>11</v>
      </c>
      <c r="E78" s="9"/>
      <c r="F78" s="9" t="s">
        <v>12</v>
      </c>
      <c r="G78" s="9"/>
      <c r="H78" s="9" t="s">
        <v>13</v>
      </c>
      <c r="I78" s="9"/>
      <c r="J78" s="9" t="s">
        <v>14</v>
      </c>
      <c r="K78" s="9"/>
      <c r="L78" s="9" t="s">
        <v>15</v>
      </c>
      <c r="M78" s="9"/>
      <c r="P78" s="37" t="s">
        <v>19</v>
      </c>
      <c r="Q78" s="9" t="s">
        <v>64</v>
      </c>
      <c r="R78" s="9"/>
      <c r="S78" s="9"/>
      <c r="T78" s="9"/>
      <c r="U78" s="9"/>
      <c r="V78" s="11" t="s">
        <v>55</v>
      </c>
    </row>
    <row r="79" spans="1:23" s="10" customFormat="1" ht="15" customHeight="1" x14ac:dyDescent="0.25">
      <c r="A79" s="8"/>
      <c r="B79" s="9"/>
      <c r="C79" s="9"/>
      <c r="D79" s="11" t="s">
        <v>49</v>
      </c>
      <c r="E79" s="11" t="s">
        <v>65</v>
      </c>
      <c r="F79" s="11" t="s">
        <v>49</v>
      </c>
      <c r="G79" s="11" t="s">
        <v>65</v>
      </c>
      <c r="H79" s="11" t="s">
        <v>49</v>
      </c>
      <c r="I79" s="11" t="s">
        <v>65</v>
      </c>
      <c r="J79" s="11" t="s">
        <v>49</v>
      </c>
      <c r="K79" s="11" t="s">
        <v>65</v>
      </c>
      <c r="L79" s="11" t="s">
        <v>49</v>
      </c>
      <c r="M79" s="11" t="s">
        <v>65</v>
      </c>
      <c r="Q79" s="44" t="s">
        <v>66</v>
      </c>
      <c r="R79" s="44"/>
      <c r="S79" s="44"/>
      <c r="T79" s="44"/>
      <c r="U79" s="44"/>
      <c r="V79" s="14">
        <v>0</v>
      </c>
      <c r="W79" s="28"/>
    </row>
    <row r="80" spans="1:23" s="10" customFormat="1" ht="12.75" customHeight="1" x14ac:dyDescent="0.25">
      <c r="B80" s="45" t="s">
        <v>67</v>
      </c>
      <c r="C80" s="45"/>
      <c r="D80" s="14">
        <v>20</v>
      </c>
      <c r="E80" s="14">
        <v>10</v>
      </c>
      <c r="F80" s="14">
        <v>0</v>
      </c>
      <c r="G80" s="14">
        <v>0</v>
      </c>
      <c r="H80" s="14">
        <v>6</v>
      </c>
      <c r="I80" s="14">
        <v>1</v>
      </c>
      <c r="J80" s="14">
        <v>14</v>
      </c>
      <c r="K80" s="14">
        <v>8</v>
      </c>
      <c r="L80" s="14">
        <v>0</v>
      </c>
      <c r="M80" s="14">
        <v>1</v>
      </c>
      <c r="Q80" s="44" t="s">
        <v>68</v>
      </c>
      <c r="R80" s="44"/>
      <c r="S80" s="44"/>
      <c r="T80" s="44"/>
      <c r="U80" s="44"/>
      <c r="V80" s="14">
        <v>0</v>
      </c>
    </row>
    <row r="81" spans="1:22" s="10" customFormat="1" ht="12.75" customHeight="1" x14ac:dyDescent="0.25">
      <c r="B81" s="45" t="s">
        <v>69</v>
      </c>
      <c r="C81" s="45"/>
      <c r="D81" s="14">
        <v>0</v>
      </c>
      <c r="E81" s="14">
        <v>0</v>
      </c>
      <c r="F81" s="34">
        <v>0</v>
      </c>
      <c r="G81" s="3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Q81" s="44" t="s">
        <v>70</v>
      </c>
      <c r="R81" s="44"/>
      <c r="S81" s="44"/>
      <c r="T81" s="44"/>
      <c r="U81" s="44"/>
      <c r="V81" s="14">
        <v>0</v>
      </c>
    </row>
    <row r="82" spans="1:22" s="10" customFormat="1" ht="12.75" customHeight="1" x14ac:dyDescent="0.25">
      <c r="B82" s="45" t="s">
        <v>71</v>
      </c>
      <c r="C82" s="45"/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22" s="10" customFormat="1" ht="12.75" customHeight="1" x14ac:dyDescent="0.25">
      <c r="B83" s="45" t="s">
        <v>72</v>
      </c>
      <c r="C83" s="45"/>
      <c r="D83" s="14">
        <v>18</v>
      </c>
      <c r="E83" s="14">
        <v>10</v>
      </c>
      <c r="F83" s="14">
        <v>0</v>
      </c>
      <c r="G83" s="14">
        <v>0</v>
      </c>
      <c r="H83" s="14">
        <v>6</v>
      </c>
      <c r="I83" s="14">
        <v>1</v>
      </c>
      <c r="J83" s="14">
        <v>12</v>
      </c>
      <c r="K83" s="14">
        <v>8</v>
      </c>
      <c r="L83" s="14">
        <v>0</v>
      </c>
      <c r="M83" s="14">
        <v>1</v>
      </c>
    </row>
    <row r="84" spans="1:22" s="10" customFormat="1" ht="12.75" customHeight="1" x14ac:dyDescent="0.25">
      <c r="B84" s="45" t="s">
        <v>73</v>
      </c>
      <c r="C84" s="45"/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28"/>
    </row>
    <row r="85" spans="1:22" s="10" customFormat="1" x14ac:dyDescent="0.25"/>
    <row r="86" spans="1:22" s="10" customFormat="1" ht="15" customHeight="1" x14ac:dyDescent="0.25">
      <c r="A86" s="8"/>
      <c r="B86" s="9" t="s">
        <v>74</v>
      </c>
      <c r="C86" s="9"/>
      <c r="D86" s="9"/>
      <c r="E86" s="9"/>
      <c r="F86" s="9" t="s">
        <v>11</v>
      </c>
      <c r="G86" s="9"/>
      <c r="H86" s="9" t="s">
        <v>12</v>
      </c>
      <c r="I86" s="9"/>
      <c r="J86" s="9" t="s">
        <v>13</v>
      </c>
      <c r="K86" s="9"/>
      <c r="L86" s="9" t="s">
        <v>14</v>
      </c>
      <c r="M86" s="9"/>
      <c r="N86" s="9" t="s">
        <v>15</v>
      </c>
      <c r="O86" s="9"/>
      <c r="Q86" s="9" t="s">
        <v>75</v>
      </c>
      <c r="R86" s="9"/>
      <c r="S86" s="9"/>
      <c r="T86" s="9"/>
      <c r="U86" s="9"/>
    </row>
    <row r="87" spans="1:22" s="10" customFormat="1" ht="15" customHeight="1" x14ac:dyDescent="0.25">
      <c r="A87" s="8"/>
      <c r="B87" s="9"/>
      <c r="C87" s="9"/>
      <c r="D87" s="9"/>
      <c r="E87" s="9"/>
      <c r="F87" s="11" t="s">
        <v>55</v>
      </c>
      <c r="G87" s="11" t="s">
        <v>76</v>
      </c>
      <c r="H87" s="11" t="s">
        <v>55</v>
      </c>
      <c r="I87" s="11" t="s">
        <v>76</v>
      </c>
      <c r="J87" s="11" t="s">
        <v>55</v>
      </c>
      <c r="K87" s="11" t="s">
        <v>76</v>
      </c>
      <c r="L87" s="11" t="s">
        <v>55</v>
      </c>
      <c r="M87" s="11" t="s">
        <v>76</v>
      </c>
      <c r="N87" s="11" t="s">
        <v>55</v>
      </c>
      <c r="O87" s="11" t="s">
        <v>76</v>
      </c>
      <c r="Q87" s="46" t="s">
        <v>77</v>
      </c>
      <c r="R87" s="47"/>
      <c r="S87" s="47"/>
      <c r="T87" s="48"/>
      <c r="U87" s="49">
        <v>0</v>
      </c>
    </row>
    <row r="88" spans="1:22" s="10" customFormat="1" ht="12" customHeight="1" x14ac:dyDescent="0.25">
      <c r="B88" s="45" t="s">
        <v>78</v>
      </c>
      <c r="C88" s="45"/>
      <c r="D88" s="45"/>
      <c r="E88" s="45"/>
      <c r="F88" s="14">
        <v>0</v>
      </c>
      <c r="G88" s="50"/>
      <c r="H88" s="14">
        <v>0</v>
      </c>
      <c r="I88" s="50"/>
      <c r="J88" s="14">
        <v>0</v>
      </c>
      <c r="K88" s="50"/>
      <c r="L88" s="14">
        <v>0</v>
      </c>
      <c r="M88" s="50"/>
      <c r="N88" s="14">
        <v>0</v>
      </c>
      <c r="O88" s="50"/>
      <c r="Q88" s="51" t="s">
        <v>79</v>
      </c>
      <c r="R88" s="52"/>
      <c r="S88" s="52"/>
      <c r="T88" s="53"/>
      <c r="U88" s="16">
        <v>5</v>
      </c>
    </row>
    <row r="89" spans="1:22" s="10" customFormat="1" ht="12" customHeight="1" x14ac:dyDescent="0.25">
      <c r="B89" s="45" t="s">
        <v>80</v>
      </c>
      <c r="C89" s="45"/>
      <c r="D89" s="45"/>
      <c r="E89" s="45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Q89" s="46" t="s">
        <v>81</v>
      </c>
      <c r="R89" s="47"/>
      <c r="S89" s="47"/>
      <c r="T89" s="48"/>
      <c r="U89" s="54">
        <v>9</v>
      </c>
    </row>
    <row r="90" spans="1:22" s="10" customFormat="1" ht="12" customHeight="1" x14ac:dyDescent="0.25">
      <c r="B90" s="45" t="s">
        <v>82</v>
      </c>
      <c r="C90" s="45"/>
      <c r="D90" s="45"/>
      <c r="E90" s="45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Q90" s="55" t="s">
        <v>83</v>
      </c>
      <c r="R90" s="56"/>
      <c r="S90" s="56"/>
      <c r="T90" s="57"/>
      <c r="U90" s="16">
        <v>2</v>
      </c>
    </row>
    <row r="91" spans="1:22" s="10" customFormat="1" ht="12" customHeight="1" x14ac:dyDescent="0.25">
      <c r="B91" s="45" t="s">
        <v>84</v>
      </c>
      <c r="C91" s="45"/>
      <c r="D91" s="45"/>
      <c r="E91" s="45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</row>
    <row r="92" spans="1:22" s="10" customFormat="1" ht="12" customHeight="1" x14ac:dyDescent="0.25">
      <c r="B92" s="45" t="s">
        <v>85</v>
      </c>
      <c r="C92" s="45"/>
      <c r="D92" s="45"/>
      <c r="E92" s="45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</row>
    <row r="93" spans="1:22" s="10" customFormat="1" ht="12" customHeight="1" x14ac:dyDescent="0.25">
      <c r="B93" s="45" t="s">
        <v>86</v>
      </c>
      <c r="C93" s="45"/>
      <c r="D93" s="45"/>
      <c r="E93" s="45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Q93" s="11" t="s">
        <v>87</v>
      </c>
      <c r="R93" s="11"/>
      <c r="S93" s="11"/>
    </row>
    <row r="94" spans="1:22" s="10" customFormat="1" ht="12" customHeight="1" x14ac:dyDescent="0.25">
      <c r="B94" s="45" t="s">
        <v>88</v>
      </c>
      <c r="C94" s="45"/>
      <c r="D94" s="45"/>
      <c r="E94" s="45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Q94" s="46" t="s">
        <v>89</v>
      </c>
      <c r="R94" s="48"/>
      <c r="S94" s="16">
        <v>0</v>
      </c>
    </row>
    <row r="95" spans="1:22" s="10" customFormat="1" ht="12" customHeight="1" x14ac:dyDescent="0.25">
      <c r="B95" s="45" t="s">
        <v>90</v>
      </c>
      <c r="C95" s="45"/>
      <c r="D95" s="45"/>
      <c r="E95" s="45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</row>
    <row r="96" spans="1:22" s="10" customFormat="1" ht="12" customHeight="1" x14ac:dyDescent="0.25">
      <c r="B96" s="45" t="s">
        <v>91</v>
      </c>
      <c r="C96" s="45"/>
      <c r="D96" s="45"/>
      <c r="E96" s="45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</row>
    <row r="97" spans="1:23" s="10" customFormat="1" ht="12" customHeight="1" x14ac:dyDescent="0.25">
      <c r="B97" s="45" t="s">
        <v>92</v>
      </c>
      <c r="C97" s="45"/>
      <c r="D97" s="45"/>
      <c r="E97" s="45"/>
      <c r="F97" s="14">
        <v>0</v>
      </c>
      <c r="G97" s="50"/>
      <c r="H97" s="14">
        <v>0</v>
      </c>
      <c r="I97" s="50"/>
      <c r="J97" s="14">
        <v>0</v>
      </c>
      <c r="K97" s="50"/>
      <c r="L97" s="14">
        <v>0</v>
      </c>
      <c r="M97" s="50"/>
      <c r="N97" s="14">
        <v>0</v>
      </c>
      <c r="O97" s="50"/>
    </row>
    <row r="98" spans="1:23" s="10" customFormat="1" x14ac:dyDescent="0.25"/>
    <row r="99" spans="1:23" s="10" customFormat="1" ht="18" customHeight="1" x14ac:dyDescent="0.25">
      <c r="B99" s="32" t="s">
        <v>93</v>
      </c>
      <c r="Q99" s="32" t="s">
        <v>94</v>
      </c>
    </row>
    <row r="100" spans="1:23" s="10" customFormat="1" ht="18" customHeight="1" x14ac:dyDescent="0.25">
      <c r="A100" s="24"/>
      <c r="B100" s="9" t="s">
        <v>95</v>
      </c>
      <c r="C100" s="9"/>
      <c r="D100" s="9"/>
      <c r="E100" s="9"/>
      <c r="F100" s="11" t="s">
        <v>11</v>
      </c>
      <c r="G100" s="11" t="s">
        <v>12</v>
      </c>
      <c r="H100" s="11" t="s">
        <v>13</v>
      </c>
      <c r="I100" s="11" t="s">
        <v>14</v>
      </c>
      <c r="J100" s="11" t="s">
        <v>15</v>
      </c>
      <c r="Q100" s="11" t="s">
        <v>96</v>
      </c>
      <c r="R100" s="11" t="s">
        <v>11</v>
      </c>
      <c r="S100" s="11" t="s">
        <v>97</v>
      </c>
      <c r="T100" s="11" t="s">
        <v>98</v>
      </c>
      <c r="U100" s="11" t="s">
        <v>99</v>
      </c>
      <c r="V100" s="11" t="s">
        <v>100</v>
      </c>
      <c r="W100" s="11" t="s">
        <v>101</v>
      </c>
    </row>
    <row r="101" spans="1:23" s="10" customFormat="1" ht="13.5" customHeight="1" x14ac:dyDescent="0.25">
      <c r="B101" s="58" t="s">
        <v>102</v>
      </c>
      <c r="C101" s="58"/>
      <c r="D101" s="58"/>
      <c r="E101" s="58"/>
      <c r="F101" s="41"/>
      <c r="G101" s="41"/>
      <c r="H101" s="41"/>
      <c r="I101" s="41"/>
      <c r="J101" s="41"/>
      <c r="Q101" s="59" t="s">
        <v>11</v>
      </c>
      <c r="R101" s="16">
        <f t="shared" ref="R101:W101" si="3">SUM(R102:R108)</f>
        <v>0</v>
      </c>
      <c r="S101" s="16">
        <f t="shared" si="3"/>
        <v>0</v>
      </c>
      <c r="T101" s="16">
        <f t="shared" si="3"/>
        <v>0</v>
      </c>
      <c r="U101" s="16">
        <f t="shared" si="3"/>
        <v>0</v>
      </c>
      <c r="V101" s="16">
        <f t="shared" si="3"/>
        <v>0</v>
      </c>
      <c r="W101" s="16">
        <f t="shared" si="3"/>
        <v>0</v>
      </c>
    </row>
    <row r="102" spans="1:23" s="10" customFormat="1" ht="13.5" customHeight="1" x14ac:dyDescent="0.25">
      <c r="B102" s="13" t="s">
        <v>103</v>
      </c>
      <c r="C102" s="60" t="s">
        <v>104</v>
      </c>
      <c r="D102" s="61"/>
      <c r="E102" s="62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Q102" s="59" t="s">
        <v>20</v>
      </c>
      <c r="R102" s="16">
        <f t="shared" ref="R102:R108" si="4">SUM(S102:W102)</f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</row>
    <row r="103" spans="1:23" s="10" customFormat="1" ht="13.5" customHeight="1" x14ac:dyDescent="0.25">
      <c r="B103" s="13" t="s">
        <v>105</v>
      </c>
      <c r="C103" s="60" t="s">
        <v>106</v>
      </c>
      <c r="D103" s="61"/>
      <c r="E103" s="62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Q103" s="59" t="s">
        <v>107</v>
      </c>
      <c r="R103" s="16">
        <f t="shared" si="4"/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</row>
    <row r="104" spans="1:23" s="10" customFormat="1" ht="24.75" customHeight="1" x14ac:dyDescent="0.25">
      <c r="B104" s="13" t="s">
        <v>108</v>
      </c>
      <c r="C104" s="60" t="s">
        <v>109</v>
      </c>
      <c r="D104" s="61"/>
      <c r="E104" s="62"/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Q104" s="63" t="s">
        <v>23</v>
      </c>
      <c r="R104" s="16">
        <f t="shared" si="4"/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</row>
    <row r="105" spans="1:23" s="10" customFormat="1" ht="13.5" customHeight="1" x14ac:dyDescent="0.25">
      <c r="B105" s="64" t="s">
        <v>110</v>
      </c>
      <c r="C105" s="64"/>
      <c r="D105" s="64"/>
      <c r="E105" s="64"/>
      <c r="F105" s="41"/>
      <c r="G105" s="41"/>
      <c r="H105" s="41"/>
      <c r="I105" s="41"/>
      <c r="J105" s="41"/>
      <c r="Q105" s="59" t="s">
        <v>25</v>
      </c>
      <c r="R105" s="16">
        <f t="shared" si="4"/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</row>
    <row r="106" spans="1:23" s="10" customFormat="1" ht="22.5" customHeight="1" x14ac:dyDescent="0.25">
      <c r="B106" s="13" t="s">
        <v>103</v>
      </c>
      <c r="C106" s="60" t="s">
        <v>104</v>
      </c>
      <c r="D106" s="61"/>
      <c r="E106" s="62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Q106" s="63" t="s">
        <v>27</v>
      </c>
      <c r="R106" s="16">
        <f t="shared" si="4"/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</row>
    <row r="107" spans="1:23" s="10" customFormat="1" ht="23.25" customHeight="1" x14ac:dyDescent="0.25">
      <c r="B107" s="13" t="s">
        <v>105</v>
      </c>
      <c r="C107" s="60" t="s">
        <v>106</v>
      </c>
      <c r="D107" s="61"/>
      <c r="E107" s="62"/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Q107" s="63" t="s">
        <v>28</v>
      </c>
      <c r="R107" s="16">
        <f t="shared" si="4"/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</row>
    <row r="108" spans="1:23" s="10" customFormat="1" ht="13.5" customHeight="1" x14ac:dyDescent="0.25">
      <c r="B108" s="13" t="s">
        <v>108</v>
      </c>
      <c r="C108" s="60" t="s">
        <v>109</v>
      </c>
      <c r="D108" s="61"/>
      <c r="E108" s="62"/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Q108" s="59" t="s">
        <v>29</v>
      </c>
      <c r="R108" s="16">
        <f t="shared" si="4"/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</row>
    <row r="109" spans="1:23" s="10" customFormat="1" ht="13.5" customHeight="1" x14ac:dyDescent="0.25">
      <c r="B109" s="58" t="s">
        <v>111</v>
      </c>
      <c r="C109" s="58"/>
      <c r="D109" s="58"/>
      <c r="E109" s="58"/>
      <c r="F109" s="41"/>
      <c r="G109" s="41"/>
      <c r="H109" s="41"/>
      <c r="I109" s="41"/>
      <c r="J109" s="41"/>
    </row>
    <row r="110" spans="1:23" s="10" customFormat="1" ht="13.5" customHeight="1" x14ac:dyDescent="0.25">
      <c r="B110" s="13" t="s">
        <v>103</v>
      </c>
      <c r="C110" s="60" t="s">
        <v>112</v>
      </c>
      <c r="D110" s="61"/>
      <c r="E110" s="62"/>
      <c r="F110" s="14">
        <v>0</v>
      </c>
      <c r="G110" s="14">
        <v>0</v>
      </c>
      <c r="H110" s="14">
        <v>0</v>
      </c>
      <c r="I110" s="14">
        <v>0</v>
      </c>
      <c r="J110" s="14">
        <v>0</v>
      </c>
    </row>
    <row r="111" spans="1:23" s="10" customFormat="1" ht="13.5" customHeight="1" x14ac:dyDescent="0.25">
      <c r="B111" s="13" t="s">
        <v>113</v>
      </c>
      <c r="C111" s="60" t="s">
        <v>114</v>
      </c>
      <c r="D111" s="61"/>
      <c r="E111" s="62"/>
      <c r="F111" s="14">
        <v>0</v>
      </c>
      <c r="G111" s="14">
        <v>0</v>
      </c>
      <c r="H111" s="14">
        <v>0</v>
      </c>
      <c r="I111" s="14">
        <v>0</v>
      </c>
      <c r="J111" s="14">
        <v>0</v>
      </c>
    </row>
    <row r="112" spans="1:23" s="10" customFormat="1" ht="13.5" customHeight="1" x14ac:dyDescent="0.25">
      <c r="B112" s="13" t="s">
        <v>115</v>
      </c>
      <c r="C112" s="60" t="s">
        <v>116</v>
      </c>
      <c r="D112" s="61"/>
      <c r="E112" s="62"/>
      <c r="F112" s="14">
        <v>0</v>
      </c>
      <c r="G112" s="14">
        <v>0</v>
      </c>
      <c r="H112" s="14">
        <v>0</v>
      </c>
      <c r="I112" s="14">
        <v>0</v>
      </c>
      <c r="J112" s="14">
        <v>0</v>
      </c>
    </row>
    <row r="113" spans="2:10" s="10" customFormat="1" ht="13.5" customHeight="1" x14ac:dyDescent="0.25">
      <c r="B113" s="13" t="s">
        <v>117</v>
      </c>
      <c r="C113" s="60" t="s">
        <v>118</v>
      </c>
      <c r="D113" s="61"/>
      <c r="E113" s="62"/>
      <c r="F113" s="14">
        <v>0</v>
      </c>
      <c r="G113" s="14">
        <v>0</v>
      </c>
      <c r="H113" s="14">
        <v>0</v>
      </c>
      <c r="I113" s="14">
        <v>0</v>
      </c>
      <c r="J113" s="14">
        <v>0</v>
      </c>
    </row>
    <row r="114" spans="2:10" s="10" customFormat="1" ht="13.5" customHeight="1" x14ac:dyDescent="0.25">
      <c r="B114" s="13" t="s">
        <v>108</v>
      </c>
      <c r="C114" s="60" t="s">
        <v>119</v>
      </c>
      <c r="D114" s="61"/>
      <c r="E114" s="62"/>
      <c r="F114" s="14">
        <v>0</v>
      </c>
      <c r="G114" s="14">
        <v>0</v>
      </c>
      <c r="H114" s="14">
        <v>0</v>
      </c>
      <c r="I114" s="14">
        <v>0</v>
      </c>
      <c r="J114" s="14">
        <v>0</v>
      </c>
    </row>
    <row r="115" spans="2:10" s="10" customFormat="1" ht="13.5" customHeight="1" x14ac:dyDescent="0.25">
      <c r="B115" s="58" t="s">
        <v>120</v>
      </c>
      <c r="C115" s="58"/>
      <c r="D115" s="58"/>
      <c r="E115" s="58"/>
      <c r="F115" s="41"/>
      <c r="G115" s="41"/>
      <c r="H115" s="41"/>
      <c r="I115" s="41"/>
      <c r="J115" s="41"/>
    </row>
    <row r="116" spans="2:10" s="10" customFormat="1" ht="13.5" customHeight="1" x14ac:dyDescent="0.25">
      <c r="B116" s="13" t="s">
        <v>103</v>
      </c>
      <c r="C116" s="60" t="s">
        <v>121</v>
      </c>
      <c r="D116" s="61"/>
      <c r="E116" s="62"/>
      <c r="F116" s="14">
        <v>0</v>
      </c>
      <c r="G116" s="14">
        <v>0</v>
      </c>
      <c r="H116" s="14">
        <v>0</v>
      </c>
      <c r="I116" s="14">
        <v>0</v>
      </c>
      <c r="J116" s="14">
        <v>0</v>
      </c>
    </row>
    <row r="117" spans="2:10" s="10" customFormat="1" ht="13.5" customHeight="1" x14ac:dyDescent="0.25">
      <c r="B117" s="13" t="s">
        <v>113</v>
      </c>
      <c r="C117" s="60" t="s">
        <v>122</v>
      </c>
      <c r="D117" s="61"/>
      <c r="E117" s="62"/>
      <c r="F117" s="14">
        <v>0</v>
      </c>
      <c r="G117" s="14">
        <v>0</v>
      </c>
      <c r="H117" s="14">
        <v>0</v>
      </c>
      <c r="I117" s="14">
        <v>0</v>
      </c>
      <c r="J117" s="14">
        <v>0</v>
      </c>
    </row>
    <row r="118" spans="2:10" s="10" customFormat="1" ht="13.5" customHeight="1" x14ac:dyDescent="0.25">
      <c r="B118" s="13" t="s">
        <v>115</v>
      </c>
      <c r="C118" s="60" t="s">
        <v>123</v>
      </c>
      <c r="D118" s="61"/>
      <c r="E118" s="62"/>
      <c r="F118" s="14">
        <v>0</v>
      </c>
      <c r="G118" s="14">
        <v>0</v>
      </c>
      <c r="H118" s="14">
        <v>0</v>
      </c>
      <c r="I118" s="14">
        <v>0</v>
      </c>
      <c r="J118" s="14">
        <v>0</v>
      </c>
    </row>
    <row r="119" spans="2:10" s="10" customFormat="1" ht="13.5" customHeight="1" x14ac:dyDescent="0.25">
      <c r="B119" s="13" t="s">
        <v>117</v>
      </c>
      <c r="C119" s="60" t="s">
        <v>124</v>
      </c>
      <c r="D119" s="61"/>
      <c r="E119" s="62"/>
      <c r="F119" s="14">
        <v>0</v>
      </c>
      <c r="G119" s="14">
        <v>0</v>
      </c>
      <c r="H119" s="14">
        <v>0</v>
      </c>
      <c r="I119" s="14">
        <v>0</v>
      </c>
      <c r="J119" s="14">
        <v>0</v>
      </c>
    </row>
    <row r="120" spans="2:10" s="10" customFormat="1" ht="13.5" customHeight="1" x14ac:dyDescent="0.25">
      <c r="B120" s="13" t="s">
        <v>108</v>
      </c>
      <c r="C120" s="60" t="s">
        <v>125</v>
      </c>
      <c r="D120" s="61"/>
      <c r="E120" s="62"/>
      <c r="F120" s="14">
        <v>0</v>
      </c>
      <c r="G120" s="14">
        <v>0</v>
      </c>
      <c r="H120" s="14">
        <v>0</v>
      </c>
      <c r="I120" s="14">
        <v>0</v>
      </c>
      <c r="J120" s="14">
        <v>0</v>
      </c>
    </row>
    <row r="121" spans="2:10" s="10" customFormat="1" ht="13.5" customHeight="1" x14ac:dyDescent="0.25">
      <c r="B121" s="58" t="s">
        <v>126</v>
      </c>
      <c r="C121" s="58"/>
      <c r="D121" s="58"/>
      <c r="E121" s="58"/>
      <c r="F121" s="41"/>
      <c r="G121" s="41"/>
      <c r="H121" s="41"/>
      <c r="I121" s="41"/>
      <c r="J121" s="41"/>
    </row>
    <row r="122" spans="2:10" s="10" customFormat="1" ht="13.5" customHeight="1" x14ac:dyDescent="0.25">
      <c r="B122" s="13" t="s">
        <v>103</v>
      </c>
      <c r="C122" s="60" t="s">
        <v>121</v>
      </c>
      <c r="D122" s="61"/>
      <c r="E122" s="62"/>
      <c r="F122" s="14">
        <v>0</v>
      </c>
      <c r="G122" s="14">
        <v>0</v>
      </c>
      <c r="H122" s="14">
        <v>0</v>
      </c>
      <c r="I122" s="14">
        <v>0</v>
      </c>
      <c r="J122" s="14">
        <v>0</v>
      </c>
    </row>
    <row r="123" spans="2:10" s="10" customFormat="1" ht="13.5" customHeight="1" x14ac:dyDescent="0.25">
      <c r="B123" s="13" t="s">
        <v>127</v>
      </c>
      <c r="C123" s="60" t="s">
        <v>128</v>
      </c>
      <c r="D123" s="61"/>
      <c r="E123" s="62"/>
      <c r="F123" s="14">
        <v>0</v>
      </c>
      <c r="G123" s="14">
        <v>0</v>
      </c>
      <c r="H123" s="14">
        <v>0</v>
      </c>
      <c r="I123" s="14">
        <v>0</v>
      </c>
      <c r="J123" s="14">
        <v>0</v>
      </c>
    </row>
    <row r="124" spans="2:10" s="10" customFormat="1" ht="13.5" customHeight="1" x14ac:dyDescent="0.25">
      <c r="B124" s="13" t="s">
        <v>129</v>
      </c>
      <c r="C124" s="60" t="s">
        <v>130</v>
      </c>
      <c r="D124" s="61"/>
      <c r="E124" s="62"/>
      <c r="F124" s="14">
        <v>0</v>
      </c>
      <c r="G124" s="14">
        <v>0</v>
      </c>
      <c r="H124" s="14">
        <v>0</v>
      </c>
      <c r="I124" s="14">
        <v>0</v>
      </c>
      <c r="J124" s="14">
        <v>0</v>
      </c>
    </row>
    <row r="125" spans="2:10" s="10" customFormat="1" ht="13.5" customHeight="1" x14ac:dyDescent="0.25">
      <c r="B125" s="13" t="s">
        <v>113</v>
      </c>
      <c r="C125" s="60" t="s">
        <v>131</v>
      </c>
      <c r="D125" s="61"/>
      <c r="E125" s="62"/>
      <c r="F125" s="14">
        <v>0</v>
      </c>
      <c r="G125" s="14">
        <v>0</v>
      </c>
      <c r="H125" s="14">
        <v>0</v>
      </c>
      <c r="I125" s="14">
        <v>0</v>
      </c>
      <c r="J125" s="14">
        <v>0</v>
      </c>
    </row>
    <row r="126" spans="2:10" s="10" customFormat="1" ht="13.5" customHeight="1" x14ac:dyDescent="0.25">
      <c r="B126" s="13" t="s">
        <v>132</v>
      </c>
      <c r="C126" s="60" t="s">
        <v>133</v>
      </c>
      <c r="D126" s="61"/>
      <c r="E126" s="62"/>
      <c r="F126" s="14">
        <v>0</v>
      </c>
      <c r="G126" s="14">
        <v>0</v>
      </c>
      <c r="H126" s="14">
        <v>0</v>
      </c>
      <c r="I126" s="14">
        <v>0</v>
      </c>
      <c r="J126" s="14">
        <v>0</v>
      </c>
    </row>
    <row r="127" spans="2:10" s="10" customFormat="1" ht="13.5" customHeight="1" x14ac:dyDescent="0.25">
      <c r="B127" s="13" t="s">
        <v>134</v>
      </c>
      <c r="C127" s="60" t="s">
        <v>135</v>
      </c>
      <c r="D127" s="61"/>
      <c r="E127" s="62"/>
      <c r="F127" s="14">
        <v>0</v>
      </c>
      <c r="G127" s="14">
        <v>0</v>
      </c>
      <c r="H127" s="14">
        <v>0</v>
      </c>
      <c r="I127" s="14">
        <v>0</v>
      </c>
      <c r="J127" s="14">
        <v>0</v>
      </c>
    </row>
    <row r="128" spans="2:10" s="10" customFormat="1" ht="13.5" customHeight="1" x14ac:dyDescent="0.25">
      <c r="B128" s="13" t="s">
        <v>136</v>
      </c>
      <c r="C128" s="60" t="s">
        <v>137</v>
      </c>
      <c r="D128" s="61"/>
      <c r="E128" s="62"/>
      <c r="F128" s="14">
        <v>0</v>
      </c>
      <c r="G128" s="14">
        <v>0</v>
      </c>
      <c r="H128" s="14">
        <v>0</v>
      </c>
      <c r="I128" s="14">
        <v>0</v>
      </c>
      <c r="J128" s="14">
        <v>0</v>
      </c>
    </row>
    <row r="129" spans="2:10" s="10" customFormat="1" ht="13.5" customHeight="1" x14ac:dyDescent="0.25">
      <c r="B129" s="13" t="s">
        <v>138</v>
      </c>
      <c r="C129" s="60" t="s">
        <v>139</v>
      </c>
      <c r="D129" s="61"/>
      <c r="E129" s="62"/>
      <c r="F129" s="14">
        <v>0</v>
      </c>
      <c r="G129" s="14">
        <v>0</v>
      </c>
      <c r="H129" s="14">
        <v>0</v>
      </c>
      <c r="I129" s="14">
        <v>0</v>
      </c>
      <c r="J129" s="14">
        <v>0</v>
      </c>
    </row>
    <row r="130" spans="2:10" s="10" customFormat="1" ht="13.5" customHeight="1" x14ac:dyDescent="0.25">
      <c r="B130" s="13" t="s">
        <v>140</v>
      </c>
      <c r="C130" s="60" t="s">
        <v>141</v>
      </c>
      <c r="D130" s="61"/>
      <c r="E130" s="62"/>
      <c r="F130" s="14">
        <v>0</v>
      </c>
      <c r="G130" s="14">
        <v>0</v>
      </c>
      <c r="H130" s="14">
        <v>0</v>
      </c>
      <c r="I130" s="14">
        <v>0</v>
      </c>
      <c r="J130" s="14">
        <v>0</v>
      </c>
    </row>
    <row r="131" spans="2:10" s="10" customFormat="1" ht="13.5" customHeight="1" x14ac:dyDescent="0.25">
      <c r="B131" s="13" t="s">
        <v>142</v>
      </c>
      <c r="C131" s="60" t="s">
        <v>143</v>
      </c>
      <c r="D131" s="61"/>
      <c r="E131" s="62"/>
      <c r="F131" s="14">
        <v>0</v>
      </c>
      <c r="G131" s="14">
        <v>0</v>
      </c>
      <c r="H131" s="14">
        <v>0</v>
      </c>
      <c r="I131" s="14">
        <v>0</v>
      </c>
      <c r="J131" s="14">
        <v>0</v>
      </c>
    </row>
    <row r="132" spans="2:10" s="10" customFormat="1" ht="13.5" customHeight="1" x14ac:dyDescent="0.25">
      <c r="B132" s="58" t="s">
        <v>144</v>
      </c>
      <c r="C132" s="58"/>
      <c r="D132" s="58"/>
      <c r="E132" s="58"/>
      <c r="F132" s="41"/>
      <c r="G132" s="41"/>
      <c r="H132" s="41"/>
      <c r="I132" s="41"/>
      <c r="J132" s="41"/>
    </row>
    <row r="133" spans="2:10" s="10" customFormat="1" ht="13.5" customHeight="1" x14ac:dyDescent="0.25">
      <c r="B133" s="13" t="s">
        <v>145</v>
      </c>
      <c r="C133" s="60" t="s">
        <v>146</v>
      </c>
      <c r="D133" s="61"/>
      <c r="E133" s="62"/>
      <c r="F133" s="14">
        <v>0</v>
      </c>
      <c r="G133" s="14">
        <v>0</v>
      </c>
      <c r="H133" s="14">
        <v>0</v>
      </c>
      <c r="I133" s="14">
        <v>0</v>
      </c>
      <c r="J133" s="14">
        <v>0</v>
      </c>
    </row>
    <row r="134" spans="2:10" s="10" customFormat="1" ht="13.5" customHeight="1" x14ac:dyDescent="0.25">
      <c r="B134" s="13" t="s">
        <v>117</v>
      </c>
      <c r="C134" s="60" t="s">
        <v>147</v>
      </c>
      <c r="D134" s="61"/>
      <c r="E134" s="62"/>
      <c r="F134" s="14">
        <v>0</v>
      </c>
      <c r="G134" s="14">
        <v>0</v>
      </c>
      <c r="H134" s="14">
        <v>0</v>
      </c>
      <c r="I134" s="14">
        <v>0</v>
      </c>
      <c r="J134" s="14">
        <v>0</v>
      </c>
    </row>
    <row r="135" spans="2:10" s="10" customFormat="1" ht="13.5" customHeight="1" x14ac:dyDescent="0.25">
      <c r="B135" s="13" t="s">
        <v>148</v>
      </c>
      <c r="C135" s="60" t="s">
        <v>149</v>
      </c>
      <c r="D135" s="61"/>
      <c r="E135" s="62"/>
      <c r="F135" s="14">
        <v>0</v>
      </c>
      <c r="G135" s="14">
        <v>0</v>
      </c>
      <c r="H135" s="14">
        <v>0</v>
      </c>
      <c r="I135" s="14">
        <v>0</v>
      </c>
      <c r="J135" s="14">
        <v>0</v>
      </c>
    </row>
    <row r="136" spans="2:10" s="10" customFormat="1" ht="13.5" customHeight="1" x14ac:dyDescent="0.25">
      <c r="B136" s="13" t="s">
        <v>150</v>
      </c>
      <c r="C136" s="60" t="s">
        <v>151</v>
      </c>
      <c r="D136" s="61"/>
      <c r="E136" s="62"/>
      <c r="F136" s="14">
        <v>0</v>
      </c>
      <c r="G136" s="14">
        <v>0</v>
      </c>
      <c r="H136" s="14">
        <v>0</v>
      </c>
      <c r="I136" s="14">
        <v>0</v>
      </c>
      <c r="J136" s="14">
        <v>0</v>
      </c>
    </row>
    <row r="137" spans="2:10" s="10" customFormat="1" ht="13.5" customHeight="1" x14ac:dyDescent="0.25">
      <c r="B137" s="13" t="s">
        <v>152</v>
      </c>
      <c r="C137" s="60" t="s">
        <v>153</v>
      </c>
      <c r="D137" s="61"/>
      <c r="E137" s="62"/>
      <c r="F137" s="14">
        <v>0</v>
      </c>
      <c r="G137" s="14">
        <v>0</v>
      </c>
      <c r="H137" s="14">
        <v>0</v>
      </c>
      <c r="I137" s="14">
        <v>0</v>
      </c>
      <c r="J137" s="14">
        <v>0</v>
      </c>
    </row>
    <row r="138" spans="2:10" s="10" customFormat="1" ht="13.5" customHeight="1" x14ac:dyDescent="0.25">
      <c r="B138" s="13" t="s">
        <v>154</v>
      </c>
      <c r="C138" s="60" t="s">
        <v>155</v>
      </c>
      <c r="D138" s="61"/>
      <c r="E138" s="62"/>
      <c r="F138" s="14">
        <v>0</v>
      </c>
      <c r="G138" s="14">
        <v>0</v>
      </c>
      <c r="H138" s="14">
        <v>0</v>
      </c>
      <c r="I138" s="14">
        <v>0</v>
      </c>
      <c r="J138" s="14">
        <v>0</v>
      </c>
    </row>
    <row r="139" spans="2:10" s="10" customFormat="1" ht="13.5" customHeight="1" x14ac:dyDescent="0.25">
      <c r="B139" s="58" t="s">
        <v>156</v>
      </c>
      <c r="C139" s="58"/>
      <c r="D139" s="58"/>
      <c r="E139" s="58"/>
      <c r="F139" s="41"/>
      <c r="G139" s="41"/>
      <c r="H139" s="41"/>
      <c r="I139" s="41"/>
      <c r="J139" s="41"/>
    </row>
    <row r="140" spans="2:10" s="10" customFormat="1" ht="13.5" customHeight="1" x14ac:dyDescent="0.25">
      <c r="B140" s="13" t="s">
        <v>157</v>
      </c>
      <c r="C140" s="60" t="s">
        <v>158</v>
      </c>
      <c r="D140" s="61"/>
      <c r="E140" s="62"/>
      <c r="F140" s="14">
        <v>0</v>
      </c>
      <c r="G140" s="14">
        <v>0</v>
      </c>
      <c r="H140" s="14">
        <v>0</v>
      </c>
      <c r="I140" s="14">
        <v>0</v>
      </c>
      <c r="J140" s="14">
        <v>0</v>
      </c>
    </row>
    <row r="141" spans="2:10" s="10" customFormat="1" ht="13.5" customHeight="1" x14ac:dyDescent="0.25">
      <c r="B141" s="13" t="s">
        <v>159</v>
      </c>
      <c r="C141" s="60" t="s">
        <v>160</v>
      </c>
      <c r="D141" s="61"/>
      <c r="E141" s="62"/>
      <c r="F141" s="14">
        <v>0</v>
      </c>
      <c r="G141" s="14">
        <v>0</v>
      </c>
      <c r="H141" s="14">
        <v>0</v>
      </c>
      <c r="I141" s="14">
        <v>0</v>
      </c>
      <c r="J141" s="14">
        <v>0</v>
      </c>
    </row>
    <row r="142" spans="2:10" s="10" customFormat="1" ht="13.5" customHeight="1" x14ac:dyDescent="0.25">
      <c r="B142" s="13" t="s">
        <v>161</v>
      </c>
      <c r="C142" s="60" t="s">
        <v>162</v>
      </c>
      <c r="D142" s="61"/>
      <c r="E142" s="62"/>
      <c r="F142" s="14">
        <v>0</v>
      </c>
      <c r="G142" s="14">
        <v>0</v>
      </c>
      <c r="H142" s="14">
        <v>0</v>
      </c>
      <c r="I142" s="14">
        <v>0</v>
      </c>
      <c r="J142" s="14">
        <v>0</v>
      </c>
    </row>
    <row r="143" spans="2:10" s="10" customFormat="1" ht="13.5" customHeight="1" x14ac:dyDescent="0.25">
      <c r="B143" s="13" t="s">
        <v>152</v>
      </c>
      <c r="C143" s="60" t="s">
        <v>163</v>
      </c>
      <c r="D143" s="61"/>
      <c r="E143" s="62"/>
      <c r="F143" s="14">
        <v>0</v>
      </c>
      <c r="G143" s="14">
        <v>0</v>
      </c>
      <c r="H143" s="14">
        <v>0</v>
      </c>
      <c r="I143" s="14">
        <v>0</v>
      </c>
      <c r="J143" s="14">
        <v>0</v>
      </c>
    </row>
    <row r="144" spans="2:10" s="10" customFormat="1" ht="13.5" customHeight="1" x14ac:dyDescent="0.25">
      <c r="B144" s="13" t="s">
        <v>164</v>
      </c>
      <c r="C144" s="60" t="s">
        <v>165</v>
      </c>
      <c r="D144" s="61"/>
      <c r="E144" s="62"/>
      <c r="F144" s="14">
        <v>0</v>
      </c>
      <c r="G144" s="14">
        <v>0</v>
      </c>
      <c r="H144" s="14">
        <v>0</v>
      </c>
      <c r="I144" s="14">
        <v>0</v>
      </c>
      <c r="J144" s="14">
        <v>0</v>
      </c>
    </row>
    <row r="147" spans="2:8" ht="15" customHeight="1" x14ac:dyDescent="0.25">
      <c r="B147" s="3" t="s">
        <v>166</v>
      </c>
    </row>
    <row r="148" spans="2:8" ht="26.25" customHeight="1" x14ac:dyDescent="0.25">
      <c r="B148" s="11" t="s">
        <v>167</v>
      </c>
      <c r="C148" s="11" t="s">
        <v>168</v>
      </c>
      <c r="D148" s="11" t="s">
        <v>169</v>
      </c>
      <c r="E148" s="11" t="s">
        <v>170</v>
      </c>
      <c r="F148" s="11" t="s">
        <v>171</v>
      </c>
      <c r="G148" s="11" t="s">
        <v>172</v>
      </c>
      <c r="H148" s="65"/>
    </row>
    <row r="149" spans="2:8" ht="15" customHeight="1" x14ac:dyDescent="0.25">
      <c r="B149" s="11" t="s">
        <v>173</v>
      </c>
      <c r="C149" s="11" t="s">
        <v>49</v>
      </c>
      <c r="D149" s="11" t="s">
        <v>49</v>
      </c>
      <c r="E149" s="11" t="s">
        <v>49</v>
      </c>
      <c r="F149" s="11" t="s">
        <v>49</v>
      </c>
      <c r="G149" s="11" t="s">
        <v>49</v>
      </c>
      <c r="H149" s="65"/>
    </row>
    <row r="150" spans="2:8" x14ac:dyDescent="0.25">
      <c r="B150" s="66" t="s">
        <v>174</v>
      </c>
      <c r="C150" s="67">
        <v>0</v>
      </c>
      <c r="D150" s="67">
        <v>0</v>
      </c>
      <c r="E150" s="67">
        <v>0</v>
      </c>
      <c r="F150" s="67">
        <v>0</v>
      </c>
      <c r="G150" s="67">
        <v>0</v>
      </c>
    </row>
    <row r="151" spans="2:8" ht="25.5" x14ac:dyDescent="0.25">
      <c r="B151" s="66" t="s">
        <v>175</v>
      </c>
      <c r="C151" s="67">
        <v>0</v>
      </c>
      <c r="D151" s="67">
        <v>0</v>
      </c>
      <c r="E151" s="67">
        <v>0</v>
      </c>
      <c r="F151" s="67">
        <v>0</v>
      </c>
      <c r="G151" s="67">
        <v>0</v>
      </c>
    </row>
    <row r="152" spans="2:8" x14ac:dyDescent="0.25">
      <c r="B152" s="66" t="s">
        <v>176</v>
      </c>
      <c r="C152" s="67">
        <v>0</v>
      </c>
      <c r="D152" s="67">
        <v>0</v>
      </c>
      <c r="E152" s="67">
        <v>0</v>
      </c>
      <c r="F152" s="67">
        <v>0</v>
      </c>
      <c r="G152" s="67">
        <v>0</v>
      </c>
    </row>
    <row r="153" spans="2:8" ht="25.5" x14ac:dyDescent="0.25">
      <c r="B153" s="66" t="s">
        <v>177</v>
      </c>
      <c r="C153" s="67">
        <v>0</v>
      </c>
      <c r="D153" s="67">
        <v>0</v>
      </c>
      <c r="E153" s="67">
        <v>0</v>
      </c>
      <c r="F153" s="67">
        <v>0</v>
      </c>
      <c r="G153" s="67">
        <v>0</v>
      </c>
    </row>
    <row r="154" spans="2:8" ht="25.5" x14ac:dyDescent="0.25">
      <c r="B154" s="66" t="s">
        <v>178</v>
      </c>
      <c r="C154" s="67">
        <v>0</v>
      </c>
      <c r="D154" s="67">
        <v>0</v>
      </c>
      <c r="E154" s="67">
        <v>0</v>
      </c>
      <c r="F154" s="67">
        <v>0</v>
      </c>
      <c r="G154" s="67">
        <v>0</v>
      </c>
    </row>
    <row r="157" spans="2:8" ht="15" customHeight="1" x14ac:dyDescent="0.25">
      <c r="B157" s="4" t="s">
        <v>179</v>
      </c>
    </row>
    <row r="158" spans="2:8" ht="25.5" customHeight="1" x14ac:dyDescent="0.25">
      <c r="B158" s="11" t="s">
        <v>167</v>
      </c>
      <c r="C158" s="11" t="s">
        <v>168</v>
      </c>
      <c r="D158" s="11" t="s">
        <v>169</v>
      </c>
      <c r="E158" s="11" t="s">
        <v>170</v>
      </c>
      <c r="F158" s="11" t="s">
        <v>171</v>
      </c>
      <c r="G158" s="11" t="s">
        <v>172</v>
      </c>
      <c r="H158" s="65"/>
    </row>
    <row r="159" spans="2:8" ht="15" customHeight="1" x14ac:dyDescent="0.25">
      <c r="B159" s="11" t="s">
        <v>173</v>
      </c>
      <c r="C159" s="11" t="s">
        <v>49</v>
      </c>
      <c r="D159" s="11" t="s">
        <v>49</v>
      </c>
      <c r="E159" s="11" t="s">
        <v>49</v>
      </c>
      <c r="F159" s="11" t="s">
        <v>49</v>
      </c>
      <c r="G159" s="11" t="s">
        <v>49</v>
      </c>
      <c r="H159" s="65"/>
    </row>
    <row r="160" spans="2:8" ht="38.25" x14ac:dyDescent="0.25">
      <c r="B160" s="66" t="s">
        <v>180</v>
      </c>
      <c r="C160" s="67">
        <v>0</v>
      </c>
      <c r="D160" s="67">
        <v>0</v>
      </c>
      <c r="E160" s="67">
        <v>0</v>
      </c>
      <c r="F160" s="67">
        <v>0</v>
      </c>
      <c r="G160" s="67">
        <v>0</v>
      </c>
    </row>
    <row r="161" spans="2:7" ht="38.25" x14ac:dyDescent="0.25">
      <c r="B161" s="66" t="s">
        <v>181</v>
      </c>
      <c r="C161" s="67">
        <v>0</v>
      </c>
      <c r="D161" s="67">
        <v>0</v>
      </c>
      <c r="E161" s="67">
        <v>0</v>
      </c>
      <c r="F161" s="67">
        <v>0</v>
      </c>
      <c r="G161" s="67">
        <v>0</v>
      </c>
    </row>
    <row r="164" spans="2:7" ht="15" customHeight="1" x14ac:dyDescent="0.25">
      <c r="B164" s="3" t="s">
        <v>182</v>
      </c>
    </row>
    <row r="165" spans="2:7" ht="27" customHeight="1" x14ac:dyDescent="0.25">
      <c r="B165" s="11" t="s">
        <v>167</v>
      </c>
      <c r="C165" s="11" t="s">
        <v>168</v>
      </c>
      <c r="D165" s="11" t="s">
        <v>169</v>
      </c>
      <c r="E165" s="11" t="s">
        <v>170</v>
      </c>
      <c r="F165" s="11" t="s">
        <v>171</v>
      </c>
      <c r="G165" s="11" t="s">
        <v>172</v>
      </c>
    </row>
    <row r="166" spans="2:7" ht="15" customHeight="1" x14ac:dyDescent="0.25">
      <c r="B166" s="11" t="s">
        <v>173</v>
      </c>
      <c r="C166" s="11" t="s">
        <v>49</v>
      </c>
      <c r="D166" s="11" t="s">
        <v>49</v>
      </c>
      <c r="E166" s="11" t="s">
        <v>49</v>
      </c>
      <c r="F166" s="11" t="s">
        <v>49</v>
      </c>
      <c r="G166" s="11" t="s">
        <v>49</v>
      </c>
    </row>
    <row r="167" spans="2:7" x14ac:dyDescent="0.25">
      <c r="B167" s="66" t="s">
        <v>183</v>
      </c>
      <c r="C167" s="67"/>
      <c r="D167" s="67"/>
      <c r="E167" s="67"/>
      <c r="F167" s="67"/>
      <c r="G167" s="67"/>
    </row>
    <row r="168" spans="2:7" ht="25.5" x14ac:dyDescent="0.25">
      <c r="B168" s="66" t="s">
        <v>184</v>
      </c>
      <c r="C168" s="67">
        <v>0</v>
      </c>
      <c r="D168" s="67">
        <v>0</v>
      </c>
      <c r="E168" s="67">
        <v>0</v>
      </c>
      <c r="F168" s="67">
        <v>0</v>
      </c>
      <c r="G168" s="67">
        <v>0</v>
      </c>
    </row>
    <row r="169" spans="2:7" ht="25.5" x14ac:dyDescent="0.25">
      <c r="B169" s="66" t="s">
        <v>185</v>
      </c>
      <c r="C169" s="67"/>
      <c r="D169" s="67"/>
      <c r="E169" s="67"/>
      <c r="F169" s="67"/>
      <c r="G169" s="67"/>
    </row>
    <row r="172" spans="2:7" ht="15" customHeight="1" x14ac:dyDescent="0.25">
      <c r="B172" s="3" t="s">
        <v>186</v>
      </c>
    </row>
    <row r="173" spans="2:7" ht="15" customHeight="1" x14ac:dyDescent="0.25">
      <c r="B173" s="11" t="s">
        <v>167</v>
      </c>
      <c r="C173" s="11" t="s">
        <v>168</v>
      </c>
      <c r="D173" s="11" t="s">
        <v>169</v>
      </c>
      <c r="E173" s="11" t="s">
        <v>170</v>
      </c>
      <c r="F173" s="11" t="s">
        <v>171</v>
      </c>
      <c r="G173" s="11" t="s">
        <v>172</v>
      </c>
    </row>
    <row r="174" spans="2:7" ht="15" customHeight="1" x14ac:dyDescent="0.25">
      <c r="B174" s="11" t="s">
        <v>173</v>
      </c>
      <c r="C174" s="11" t="s">
        <v>49</v>
      </c>
      <c r="D174" s="11" t="s">
        <v>49</v>
      </c>
      <c r="E174" s="11" t="s">
        <v>49</v>
      </c>
      <c r="F174" s="11" t="s">
        <v>49</v>
      </c>
      <c r="G174" s="11" t="s">
        <v>49</v>
      </c>
    </row>
    <row r="175" spans="2:7" ht="15" customHeight="1" x14ac:dyDescent="0.25">
      <c r="B175" s="67" t="s">
        <v>187</v>
      </c>
      <c r="C175" s="67">
        <v>0</v>
      </c>
      <c r="D175" s="67">
        <v>0</v>
      </c>
      <c r="E175" s="67">
        <v>0</v>
      </c>
      <c r="F175" s="67">
        <v>0</v>
      </c>
      <c r="G175" s="67">
        <v>0</v>
      </c>
    </row>
    <row r="176" spans="2:7" ht="15" customHeight="1" x14ac:dyDescent="0.25">
      <c r="B176" s="67" t="s">
        <v>188</v>
      </c>
      <c r="C176" s="67">
        <v>0</v>
      </c>
      <c r="D176" s="67">
        <v>0</v>
      </c>
      <c r="E176" s="67">
        <v>0</v>
      </c>
      <c r="F176" s="67">
        <v>0</v>
      </c>
      <c r="G176" s="67">
        <v>0</v>
      </c>
    </row>
    <row r="177" spans="2:7" ht="15" customHeight="1" x14ac:dyDescent="0.25">
      <c r="B177" s="67" t="s">
        <v>189</v>
      </c>
      <c r="C177" s="67">
        <v>0</v>
      </c>
      <c r="D177" s="67">
        <v>0</v>
      </c>
      <c r="E177" s="67">
        <v>0</v>
      </c>
      <c r="F177" s="67">
        <v>0</v>
      </c>
      <c r="G177" s="67">
        <v>0</v>
      </c>
    </row>
  </sheetData>
  <mergeCells count="147">
    <mergeCell ref="C141:E141"/>
    <mergeCell ref="C142:E142"/>
    <mergeCell ref="C143:E143"/>
    <mergeCell ref="C144:E144"/>
    <mergeCell ref="C135:E135"/>
    <mergeCell ref="C136:E136"/>
    <mergeCell ref="C137:E137"/>
    <mergeCell ref="C138:E138"/>
    <mergeCell ref="B139:E139"/>
    <mergeCell ref="C140:E140"/>
    <mergeCell ref="C129:E129"/>
    <mergeCell ref="C130:E130"/>
    <mergeCell ref="C131:E131"/>
    <mergeCell ref="B132:E132"/>
    <mergeCell ref="C133:E133"/>
    <mergeCell ref="C134:E134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B121:E121"/>
    <mergeCell ref="C122:E122"/>
    <mergeCell ref="C111:E111"/>
    <mergeCell ref="C112:E112"/>
    <mergeCell ref="C113:E113"/>
    <mergeCell ref="C114:E114"/>
    <mergeCell ref="B115:E115"/>
    <mergeCell ref="C116:E116"/>
    <mergeCell ref="B105:E105"/>
    <mergeCell ref="C106:E106"/>
    <mergeCell ref="C107:E107"/>
    <mergeCell ref="C108:E108"/>
    <mergeCell ref="B109:E109"/>
    <mergeCell ref="C110:E110"/>
    <mergeCell ref="B97:E97"/>
    <mergeCell ref="B100:E100"/>
    <mergeCell ref="B101:E101"/>
    <mergeCell ref="C102:E102"/>
    <mergeCell ref="C103:E103"/>
    <mergeCell ref="C104:E104"/>
    <mergeCell ref="B91:E91"/>
    <mergeCell ref="B92:E92"/>
    <mergeCell ref="B93:E93"/>
    <mergeCell ref="B94:E94"/>
    <mergeCell ref="B95:E95"/>
    <mergeCell ref="B96:E96"/>
    <mergeCell ref="L86:M86"/>
    <mergeCell ref="N86:O86"/>
    <mergeCell ref="Q86:U86"/>
    <mergeCell ref="B88:E88"/>
    <mergeCell ref="B89:E89"/>
    <mergeCell ref="B90:E90"/>
    <mergeCell ref="B84:C84"/>
    <mergeCell ref="A86:A87"/>
    <mergeCell ref="B86:E87"/>
    <mergeCell ref="F86:G86"/>
    <mergeCell ref="H86:I86"/>
    <mergeCell ref="J86:K86"/>
    <mergeCell ref="B80:C80"/>
    <mergeCell ref="Q80:U80"/>
    <mergeCell ref="B81:C81"/>
    <mergeCell ref="Q81:U81"/>
    <mergeCell ref="B82:C82"/>
    <mergeCell ref="B83:C83"/>
    <mergeCell ref="S75:T75"/>
    <mergeCell ref="A78:A79"/>
    <mergeCell ref="B78:C79"/>
    <mergeCell ref="D78:E78"/>
    <mergeCell ref="F78:G78"/>
    <mergeCell ref="H78:I78"/>
    <mergeCell ref="J78:K78"/>
    <mergeCell ref="L78:M78"/>
    <mergeCell ref="Q78:U78"/>
    <mergeCell ref="Q79:U79"/>
    <mergeCell ref="S67:S68"/>
    <mergeCell ref="T67:T68"/>
    <mergeCell ref="U67:U68"/>
    <mergeCell ref="V67:V68"/>
    <mergeCell ref="S73:T73"/>
    <mergeCell ref="S74:T74"/>
    <mergeCell ref="J67:J68"/>
    <mergeCell ref="K67:K68"/>
    <mergeCell ref="L67:L68"/>
    <mergeCell ref="M67:M68"/>
    <mergeCell ref="N67:N68"/>
    <mergeCell ref="O67:O68"/>
    <mergeCell ref="D67:D68"/>
    <mergeCell ref="E67:E68"/>
    <mergeCell ref="F67:F68"/>
    <mergeCell ref="G67:G68"/>
    <mergeCell ref="H67:H68"/>
    <mergeCell ref="I67:I68"/>
    <mergeCell ref="D66:F66"/>
    <mergeCell ref="G66:I66"/>
    <mergeCell ref="J66:L66"/>
    <mergeCell ref="M66:O66"/>
    <mergeCell ref="S66:T66"/>
    <mergeCell ref="U66:V66"/>
    <mergeCell ref="B59:C59"/>
    <mergeCell ref="B60:B63"/>
    <mergeCell ref="C60:C61"/>
    <mergeCell ref="C62:C63"/>
    <mergeCell ref="A66:A68"/>
    <mergeCell ref="B66:B68"/>
    <mergeCell ref="C66:C68"/>
    <mergeCell ref="B46:B49"/>
    <mergeCell ref="B50:B51"/>
    <mergeCell ref="B52:C52"/>
    <mergeCell ref="B53:C53"/>
    <mergeCell ref="B54:C54"/>
    <mergeCell ref="B55:B57"/>
    <mergeCell ref="B28:B30"/>
    <mergeCell ref="B32:C32"/>
    <mergeCell ref="B34:B37"/>
    <mergeCell ref="B38:B39"/>
    <mergeCell ref="B40:B42"/>
    <mergeCell ref="B44:C44"/>
    <mergeCell ref="B21:B24"/>
    <mergeCell ref="C21:C22"/>
    <mergeCell ref="C23:C24"/>
    <mergeCell ref="B25:C25"/>
    <mergeCell ref="B26:C26"/>
    <mergeCell ref="B27:C27"/>
    <mergeCell ref="M7:N7"/>
    <mergeCell ref="B9:C10"/>
    <mergeCell ref="B11:C12"/>
    <mergeCell ref="B13:B20"/>
    <mergeCell ref="C13:C14"/>
    <mergeCell ref="C15:C16"/>
    <mergeCell ref="C17:C18"/>
    <mergeCell ref="C19:C20"/>
    <mergeCell ref="D2:E2"/>
    <mergeCell ref="D3:E3"/>
    <mergeCell ref="B5:N5"/>
    <mergeCell ref="A7:A8"/>
    <mergeCell ref="B7:C8"/>
    <mergeCell ref="D7:D8"/>
    <mergeCell ref="E7:F7"/>
    <mergeCell ref="G7:H7"/>
    <mergeCell ref="I7:J7"/>
    <mergeCell ref="K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2026-03-12T14:40:30Z</dcterms:modified>
</cp:coreProperties>
</file>