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3FA2F84C-AC2D-4962-AB5F-C318F13496E9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D31" i="6" l="1"/>
  <c r="F31" i="6"/>
</calcChain>
</file>

<file path=xl/sharedStrings.xml><?xml version="1.0" encoding="utf-8"?>
<sst xmlns="http://schemas.openxmlformats.org/spreadsheetml/2006/main" count="134" uniqueCount="49">
  <si>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</si>
  <si>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</si>
  <si>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</si>
  <si>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</si>
  <si>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</si>
  <si>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</si>
  <si>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</si>
  <si>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</si>
  <si>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</si>
  <si>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</si>
  <si>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</si>
  <si>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</si>
  <si>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</si>
  <si>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</si>
  <si>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</si>
  <si>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</si>
  <si>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</si>
  <si>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</si>
  <si>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</si>
  <si>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</si>
  <si>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</si>
  <si>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</si>
  <si>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</si>
  <si>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</si>
  <si>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</si>
  <si>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</si>
  <si>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</si>
  <si>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</si>
  <si>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</si>
  <si>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</si>
  <si>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Obesidad</t>
  </si>
  <si>
    <t>IOM TALLA &gt;=157 cm</t>
  </si>
  <si>
    <t>Ganancia adecuada</t>
  </si>
  <si>
    <t>Ganancia baja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</si>
  <si>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</si>
  <si>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</si>
  <si>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</si>
  <si>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</si>
  <si>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</si>
  <si>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</si>
  <si>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</si>
  <si>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</si>
  <si>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</si>
  <si>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</si>
  <si>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HOSPITAL ALTO INCLÁN</t>
  </si>
  <si>
    <t>Normal</t>
  </si>
  <si>
    <t>SIN M.R.</t>
  </si>
  <si>
    <t>ENERO A FEBRERO 2026</t>
  </si>
  <si>
    <t>REPORTE DEL ESTADO NUTRICIONAL DE LA GESTANTE   - ENERO A FEBRERO 2026-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</si>
</sst>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medium">
        <color indexed="64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medium">
        <color indexed="64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double">
        <color theme="8" tint="-0.249977111117893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8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8" fillId="0" borderId="0" xfId="0" applyFont="1"/>
    <xf numFmtId="0" fontId="1" fillId="6" borderId="1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1" fillId="6" borderId="17" xfId="0" applyFont="1" applyFill="1" applyBorder="1"/>
    <xf numFmtId="0" fontId="1" fillId="7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4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5" borderId="16" xfId="1" applyNumberFormat="1" applyFont="1" applyFill="1" applyBorder="1" applyAlignment="1">
      <alignment horizontal="center"/>
    </xf>
    <xf numFmtId="0" fontId="8" fillId="0" borderId="0" xfId="0" quotePrefix="1" applyFont="1"/>
    <xf numFmtId="0" fontId="9" fillId="0" borderId="30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8" borderId="6" xfId="1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3" fillId="2" borderId="19" xfId="0" applyFont="1" applyFill="1" applyBorder="1"/>
    <xf numFmtId="0" fontId="4" fillId="2" borderId="21" xfId="0" applyFont="1" applyFill="1" applyBorder="1"/>
    <xf numFmtId="0" fontId="4" fillId="3" borderId="21" xfId="0" applyFont="1" applyFill="1" applyBorder="1" applyAlignment="1">
      <alignment horizontal="left"/>
    </xf>
    <xf numFmtId="0" fontId="0" fillId="0" borderId="31" xfId="0" applyBorder="1" applyAlignment="1">
      <alignment horizontal="left" indent="1"/>
    </xf>
    <xf numFmtId="0" fontId="0" fillId="0" borderId="32" xfId="0" applyBorder="1" applyAlignment="1">
      <alignment horizontal="left" indent="1"/>
    </xf>
    <xf numFmtId="0" fontId="1" fillId="0" borderId="33" xfId="0" applyFont="1" applyBorder="1" applyAlignment="1">
      <alignment horizontal="left"/>
    </xf>
    <xf numFmtId="0" fontId="4" fillId="3" borderId="23" xfId="0" applyFont="1" applyFill="1" applyBorder="1"/>
    <xf numFmtId="0" fontId="4" fillId="3" borderId="22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  <xf numFmtId="0" fontId="4" fillId="2" borderId="20" xfId="0" applyFont="1" applyFill="1" applyBorder="1"/>
    <xf numFmtId="0" fontId="4" fillId="3" borderId="35" xfId="0" applyFont="1" applyFill="1" applyBorder="1"/>
    <xf numFmtId="0" fontId="0" fillId="0" borderId="36" xfId="0" applyBorder="1"/>
    <xf numFmtId="0" fontId="0" fillId="0" borderId="34" xfId="0" applyBorder="1"/>
    <xf numFmtId="0" fontId="1" fillId="0" borderId="38" xfId="0" applyFont="1" applyBorder="1"/>
    <xf numFmtId="0" fontId="4" fillId="3" borderId="39" xfId="0" applyFont="1" applyFill="1" applyBorder="1"/>
    <xf numFmtId="0" fontId="0" fillId="0" borderId="40" xfId="0" applyBorder="1"/>
    <xf numFmtId="0" fontId="0" fillId="0" borderId="41" xfId="0" applyBorder="1"/>
    <xf numFmtId="0" fontId="1" fillId="0" borderId="42" xfId="0" applyFont="1" applyBorder="1"/>
    <xf numFmtId="0" fontId="4" fillId="2" borderId="21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35" xfId="0" applyFont="1" applyFill="1" applyBorder="1" applyAlignment="1">
      <alignment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3" borderId="36" xfId="0" applyFont="1" applyFill="1" applyBorder="1"/>
    <xf numFmtId="0" fontId="4" fillId="3" borderId="31" xfId="0" applyFont="1" applyFill="1" applyBorder="1" applyAlignment="1">
      <alignment horizontal="left"/>
    </xf>
    <xf numFmtId="0" fontId="4" fillId="3" borderId="40" xfId="0" applyFont="1" applyFill="1" applyBorder="1"/>
    <xf numFmtId="0" fontId="4" fillId="3" borderId="24" xfId="0" applyFont="1" applyFill="1" applyBorder="1"/>
    <xf numFmtId="0" fontId="4" fillId="3" borderId="25" xfId="0" applyFont="1" applyFill="1" applyBorder="1"/>
    <xf numFmtId="0" fontId="4" fillId="2" borderId="43" xfId="0" applyFont="1" applyFill="1" applyBorder="1"/>
    <xf numFmtId="0" fontId="4" fillId="2" borderId="44" xfId="0" applyFont="1" applyFill="1" applyBorder="1"/>
    <xf numFmtId="0" fontId="4" fillId="3" borderId="45" xfId="0" applyFont="1" applyFill="1" applyBorder="1"/>
    <xf numFmtId="0" fontId="0" fillId="0" borderId="46" xfId="0" applyBorder="1"/>
    <xf numFmtId="0" fontId="0" fillId="0" borderId="45" xfId="0" applyBorder="1"/>
    <xf numFmtId="0" fontId="4" fillId="3" borderId="44" xfId="0" applyFont="1" applyFill="1" applyBorder="1"/>
    <xf numFmtId="0" fontId="1" fillId="0" borderId="47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D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FEBRERO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65D7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59829059829059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2-48EB-BDCB-4D4E95C2EE33}"/>
                </c:ext>
              </c:extLst>
            </c:dLbl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0</c:v>
                </c:pt>
                <c:pt idx="1">
                  <c:v>0.50574712643678166</c:v>
                </c:pt>
                <c:pt idx="2">
                  <c:v>0.37931034482758619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zoomScaleNormal="100" workbookViewId="0">
      <selection activeCell="F6" sqref="F6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30" t="s">
        <v>36</v>
      </c>
    </row>
    <row r="2" spans="1:8" ht="18.75" x14ac:dyDescent="0.3">
      <c r="A2" s="41" t="s">
        <v>47</v>
      </c>
    </row>
    <row r="3" spans="1:8" ht="15.75" thickBot="1" x14ac:dyDescent="0.3"/>
    <row r="4" spans="1:8" x14ac:dyDescent="0.25">
      <c r="A4" s="31" t="s">
        <v>37</v>
      </c>
      <c r="B4" s="44" t="s">
        <v>18</v>
      </c>
      <c r="C4" s="45" t="s">
        <v>38</v>
      </c>
      <c r="D4" s="46" t="s">
        <v>39</v>
      </c>
      <c r="E4" s="47" t="s">
        <v>40</v>
      </c>
      <c r="F4" s="48" t="s">
        <v>41</v>
      </c>
      <c r="G4" s="45" t="s">
        <v>27</v>
      </c>
      <c r="H4" s="46" t="s">
        <v>25</v>
      </c>
    </row>
    <row r="5" spans="1:8" x14ac:dyDescent="0.25">
      <c r="A5" s="36" t="s">
        <v>46</v>
      </c>
      <c r="B5" s="49">
        <v>107</v>
      </c>
      <c r="C5" s="50">
        <v>0</v>
      </c>
      <c r="D5" s="51">
        <f>IFERROR(C5/B5,0)</f>
        <v>0</v>
      </c>
      <c r="E5" s="52">
        <v>54</v>
      </c>
      <c r="F5" s="53">
        <f>IFERROR(E5/B5,0)</f>
        <v>0.50467289719626163</v>
      </c>
      <c r="G5" s="50">
        <v>40</v>
      </c>
      <c r="H5" s="51">
        <f>IFERROR(G5/B5,0)</f>
        <v>0.37383177570093457</v>
      </c>
    </row>
    <row r="6" spans="1:8" x14ac:dyDescent="0.25">
      <c r="A6" s="37" t="s">
        <v>9</v>
      </c>
      <c r="B6" s="19">
        <v>38</v>
      </c>
      <c r="C6" s="9">
        <v>0</v>
      </c>
      <c r="D6" s="10">
        <f t="shared" ref="D6:D20" si="0">IFERROR(C6/B6,0)</f>
        <v>0</v>
      </c>
      <c r="E6" s="4">
        <v>18</v>
      </c>
      <c r="F6" s="54">
        <f t="shared" ref="F6:F20" si="1">IFERROR(E6/B6,0)</f>
        <v>0.47368421052631576</v>
      </c>
      <c r="G6" s="9">
        <v>17</v>
      </c>
      <c r="H6" s="10">
        <f t="shared" ref="H6:H20" si="2">IFERROR(G6/B6,0)</f>
        <v>0.44736842105263158</v>
      </c>
    </row>
    <row r="7" spans="1:8" x14ac:dyDescent="0.25">
      <c r="A7" s="37" t="s">
        <v>44</v>
      </c>
      <c r="B7" s="19">
        <v>58</v>
      </c>
      <c r="C7" s="9">
        <v>0</v>
      </c>
      <c r="D7" s="10">
        <f t="shared" si="0"/>
        <v>0</v>
      </c>
      <c r="E7" s="4">
        <v>33</v>
      </c>
      <c r="F7" s="54">
        <f t="shared" si="1"/>
        <v>0.56896551724137934</v>
      </c>
      <c r="G7" s="9">
        <v>17</v>
      </c>
      <c r="H7" s="10">
        <f t="shared" si="2"/>
        <v>0.29310344827586204</v>
      </c>
    </row>
    <row r="8" spans="1:8" x14ac:dyDescent="0.25">
      <c r="A8" s="37" t="s">
        <v>42</v>
      </c>
      <c r="B8" s="19">
        <v>0</v>
      </c>
      <c r="C8" s="9">
        <v>0</v>
      </c>
      <c r="D8" s="10">
        <f t="shared" si="0"/>
        <v>0</v>
      </c>
      <c r="E8" s="4">
        <v>0</v>
      </c>
      <c r="F8" s="54">
        <f t="shared" si="1"/>
        <v>0</v>
      </c>
      <c r="G8" s="9">
        <v>0</v>
      </c>
      <c r="H8" s="10">
        <f t="shared" si="2"/>
        <v>0</v>
      </c>
    </row>
    <row r="9" spans="1:8" x14ac:dyDescent="0.25">
      <c r="A9" s="37" t="s">
        <v>10</v>
      </c>
      <c r="B9" s="19">
        <v>11</v>
      </c>
      <c r="C9" s="9">
        <v>0</v>
      </c>
      <c r="D9" s="10">
        <f t="shared" si="0"/>
        <v>0</v>
      </c>
      <c r="E9" s="4">
        <v>3</v>
      </c>
      <c r="F9" s="54">
        <f t="shared" si="1"/>
        <v>0.27272727272727271</v>
      </c>
      <c r="G9" s="9">
        <v>6</v>
      </c>
      <c r="H9" s="10">
        <f t="shared" si="2"/>
        <v>0.54545454545454541</v>
      </c>
    </row>
    <row r="10" spans="1:8" x14ac:dyDescent="0.25">
      <c r="A10" s="36" t="s">
        <v>11</v>
      </c>
      <c r="B10" s="49">
        <v>13</v>
      </c>
      <c r="C10" s="50">
        <v>0</v>
      </c>
      <c r="D10" s="51">
        <f t="shared" si="0"/>
        <v>0</v>
      </c>
      <c r="E10" s="52">
        <v>8</v>
      </c>
      <c r="F10" s="53">
        <f t="shared" si="1"/>
        <v>0.61538461538461542</v>
      </c>
      <c r="G10" s="50">
        <v>4</v>
      </c>
      <c r="H10" s="51">
        <f t="shared" si="2"/>
        <v>0.30769230769230771</v>
      </c>
    </row>
    <row r="11" spans="1:8" x14ac:dyDescent="0.25">
      <c r="A11" s="37" t="s">
        <v>12</v>
      </c>
      <c r="B11" s="19">
        <v>13</v>
      </c>
      <c r="C11" s="9">
        <v>0</v>
      </c>
      <c r="D11" s="10">
        <f t="shared" si="0"/>
        <v>0</v>
      </c>
      <c r="E11" s="4">
        <v>8</v>
      </c>
      <c r="F11" s="54">
        <f t="shared" si="1"/>
        <v>0.61538461538461542</v>
      </c>
      <c r="G11" s="9">
        <v>4</v>
      </c>
      <c r="H11" s="10">
        <f t="shared" si="2"/>
        <v>0.30769230769230771</v>
      </c>
    </row>
    <row r="12" spans="1:8" x14ac:dyDescent="0.25">
      <c r="A12" s="37" t="s">
        <v>14</v>
      </c>
      <c r="B12" s="19">
        <v>0</v>
      </c>
      <c r="C12" s="9">
        <v>0</v>
      </c>
      <c r="D12" s="10">
        <f t="shared" si="0"/>
        <v>0</v>
      </c>
      <c r="E12" s="4">
        <v>0</v>
      </c>
      <c r="F12" s="54">
        <f t="shared" si="1"/>
        <v>0</v>
      </c>
      <c r="G12" s="9">
        <v>0</v>
      </c>
      <c r="H12" s="10">
        <f t="shared" si="2"/>
        <v>0</v>
      </c>
    </row>
    <row r="13" spans="1:8" x14ac:dyDescent="0.25">
      <c r="A13" s="37" t="s">
        <v>20</v>
      </c>
      <c r="B13" s="19">
        <v>0</v>
      </c>
      <c r="C13" s="9">
        <v>0</v>
      </c>
      <c r="D13" s="10">
        <f t="shared" si="0"/>
        <v>0</v>
      </c>
      <c r="E13" s="4">
        <v>0</v>
      </c>
      <c r="F13" s="54">
        <f t="shared" si="1"/>
        <v>0</v>
      </c>
      <c r="G13" s="9">
        <v>0</v>
      </c>
      <c r="H13" s="10">
        <f t="shared" si="2"/>
        <v>0</v>
      </c>
    </row>
    <row r="14" spans="1:8" x14ac:dyDescent="0.25">
      <c r="A14" s="37" t="s">
        <v>15</v>
      </c>
      <c r="B14" s="19">
        <v>0</v>
      </c>
      <c r="C14" s="9">
        <v>0</v>
      </c>
      <c r="D14" s="10">
        <f t="shared" si="0"/>
        <v>0</v>
      </c>
      <c r="E14" s="4">
        <v>0</v>
      </c>
      <c r="F14" s="54">
        <f t="shared" si="1"/>
        <v>0</v>
      </c>
      <c r="G14" s="9">
        <v>0</v>
      </c>
      <c r="H14" s="10">
        <f t="shared" si="2"/>
        <v>0</v>
      </c>
    </row>
    <row r="15" spans="1:8" x14ac:dyDescent="0.25">
      <c r="A15" s="36" t="s">
        <v>1</v>
      </c>
      <c r="B15" s="49">
        <v>54</v>
      </c>
      <c r="C15" s="50">
        <v>0</v>
      </c>
      <c r="D15" s="51">
        <f t="shared" si="0"/>
        <v>0</v>
      </c>
      <c r="E15" s="52">
        <v>26</v>
      </c>
      <c r="F15" s="53">
        <f t="shared" si="1"/>
        <v>0.48148148148148145</v>
      </c>
      <c r="G15" s="50">
        <v>22</v>
      </c>
      <c r="H15" s="51">
        <f t="shared" si="2"/>
        <v>0.40740740740740738</v>
      </c>
    </row>
    <row r="16" spans="1:8" x14ac:dyDescent="0.25">
      <c r="A16" s="37" t="s">
        <v>2</v>
      </c>
      <c r="B16" s="19">
        <v>13</v>
      </c>
      <c r="C16" s="9">
        <v>0</v>
      </c>
      <c r="D16" s="10">
        <f t="shared" si="0"/>
        <v>0</v>
      </c>
      <c r="E16" s="4">
        <v>4</v>
      </c>
      <c r="F16" s="54">
        <f t="shared" si="1"/>
        <v>0.30769230769230771</v>
      </c>
      <c r="G16" s="9">
        <v>8</v>
      </c>
      <c r="H16" s="10">
        <f t="shared" si="2"/>
        <v>0.61538461538461542</v>
      </c>
    </row>
    <row r="17" spans="1:8" x14ac:dyDescent="0.25">
      <c r="A17" s="37" t="s">
        <v>5</v>
      </c>
      <c r="B17" s="19">
        <v>29</v>
      </c>
      <c r="C17" s="9">
        <v>0</v>
      </c>
      <c r="D17" s="10">
        <f t="shared" si="0"/>
        <v>0</v>
      </c>
      <c r="E17" s="4">
        <v>16</v>
      </c>
      <c r="F17" s="54">
        <f t="shared" si="1"/>
        <v>0.55172413793103448</v>
      </c>
      <c r="G17" s="9">
        <v>10</v>
      </c>
      <c r="H17" s="10">
        <f t="shared" si="2"/>
        <v>0.34482758620689657</v>
      </c>
    </row>
    <row r="18" spans="1:8" x14ac:dyDescent="0.25">
      <c r="A18" s="37" t="s">
        <v>21</v>
      </c>
      <c r="B18" s="19">
        <v>4</v>
      </c>
      <c r="C18" s="9">
        <v>0</v>
      </c>
      <c r="D18" s="10">
        <f t="shared" si="0"/>
        <v>0</v>
      </c>
      <c r="E18" s="4">
        <v>3</v>
      </c>
      <c r="F18" s="54">
        <f t="shared" si="1"/>
        <v>0.75</v>
      </c>
      <c r="G18" s="9">
        <v>1</v>
      </c>
      <c r="H18" s="10">
        <f t="shared" si="2"/>
        <v>0.25</v>
      </c>
    </row>
    <row r="19" spans="1:8" x14ac:dyDescent="0.25">
      <c r="A19" s="37" t="s">
        <v>7</v>
      </c>
      <c r="B19" s="19">
        <v>8</v>
      </c>
      <c r="C19" s="9">
        <v>0</v>
      </c>
      <c r="D19" s="10">
        <f t="shared" si="0"/>
        <v>0</v>
      </c>
      <c r="E19" s="4">
        <v>3</v>
      </c>
      <c r="F19" s="54">
        <f t="shared" si="1"/>
        <v>0.375</v>
      </c>
      <c r="G19" s="9">
        <v>3</v>
      </c>
      <c r="H19" s="10">
        <f t="shared" si="2"/>
        <v>0.375</v>
      </c>
    </row>
    <row r="20" spans="1:8" ht="15.75" thickBot="1" x14ac:dyDescent="0.3">
      <c r="A20" s="38" t="s">
        <v>16</v>
      </c>
      <c r="B20" s="55">
        <v>174</v>
      </c>
      <c r="C20" s="56">
        <v>0</v>
      </c>
      <c r="D20" s="57">
        <f t="shared" si="0"/>
        <v>0</v>
      </c>
      <c r="E20" s="58">
        <v>88</v>
      </c>
      <c r="F20" s="59">
        <f t="shared" si="1"/>
        <v>0.50574712643678166</v>
      </c>
      <c r="G20" s="56">
        <v>66</v>
      </c>
      <c r="H20" s="57">
        <f t="shared" si="2"/>
        <v>0.37931034482758619</v>
      </c>
    </row>
    <row r="21" spans="1:8" x14ac:dyDescent="0.25">
      <c r="A21" s="20" t="s">
        <v>28</v>
      </c>
    </row>
    <row r="23" spans="1:8" ht="15.75" thickBot="1" x14ac:dyDescent="0.3"/>
    <row r="24" spans="1:8" x14ac:dyDescent="0.25">
      <c r="A24" s="15" t="s">
        <v>22</v>
      </c>
      <c r="B24" s="31" t="s">
        <v>18</v>
      </c>
      <c r="C24" s="32" t="s">
        <v>38</v>
      </c>
      <c r="D24" s="33" t="s">
        <v>39</v>
      </c>
      <c r="E24" s="34" t="s">
        <v>40</v>
      </c>
      <c r="F24" s="35" t="s">
        <v>41</v>
      </c>
      <c r="G24" s="32" t="s">
        <v>27</v>
      </c>
      <c r="H24" s="33" t="s">
        <v>25</v>
      </c>
    </row>
    <row r="25" spans="1:8" x14ac:dyDescent="0.25">
      <c r="A25" s="17" t="s">
        <v>13</v>
      </c>
      <c r="B25" s="19">
        <f>B10</f>
        <v>13</v>
      </c>
      <c r="C25" s="19">
        <f t="shared" ref="C25:G25" si="3">C10</f>
        <v>0</v>
      </c>
      <c r="D25" s="39">
        <f t="shared" ref="D25:D31" si="4">IFERROR(C25/B25,0)</f>
        <v>0</v>
      </c>
      <c r="E25" s="19">
        <f t="shared" si="3"/>
        <v>8</v>
      </c>
      <c r="F25" s="39">
        <f t="shared" ref="F25:F31" si="5">IFERROR(E25/B25,0)</f>
        <v>0.61538461538461542</v>
      </c>
      <c r="G25" s="19">
        <f t="shared" si="3"/>
        <v>4</v>
      </c>
      <c r="H25" s="39">
        <f t="shared" ref="H25:H31" si="6">IFERROR(G25/B25,0)</f>
        <v>0.30769230769230771</v>
      </c>
    </row>
    <row r="26" spans="1:8" x14ac:dyDescent="0.25">
      <c r="A26" s="17" t="s">
        <v>4</v>
      </c>
      <c r="B26" s="19">
        <f>B16+B18+B19</f>
        <v>25</v>
      </c>
      <c r="C26" s="19">
        <f t="shared" ref="C26:G26" si="7">C16+C18+C19</f>
        <v>0</v>
      </c>
      <c r="D26" s="39">
        <f t="shared" si="4"/>
        <v>0</v>
      </c>
      <c r="E26" s="19">
        <f t="shared" si="7"/>
        <v>10</v>
      </c>
      <c r="F26" s="39">
        <f t="shared" si="5"/>
        <v>0.4</v>
      </c>
      <c r="G26" s="19">
        <f t="shared" si="7"/>
        <v>12</v>
      </c>
      <c r="H26" s="39">
        <f t="shared" si="6"/>
        <v>0.48</v>
      </c>
    </row>
    <row r="27" spans="1:8" x14ac:dyDescent="0.25">
      <c r="A27" s="17" t="s">
        <v>3</v>
      </c>
      <c r="B27" s="19">
        <f>B7</f>
        <v>58</v>
      </c>
      <c r="C27" s="19">
        <f t="shared" ref="C27:G27" si="8">C7</f>
        <v>0</v>
      </c>
      <c r="D27" s="39">
        <f t="shared" si="4"/>
        <v>0</v>
      </c>
      <c r="E27" s="19">
        <f t="shared" si="8"/>
        <v>33</v>
      </c>
      <c r="F27" s="39">
        <f t="shared" si="5"/>
        <v>0.56896551724137934</v>
      </c>
      <c r="G27" s="19">
        <f t="shared" si="8"/>
        <v>17</v>
      </c>
      <c r="H27" s="39">
        <f t="shared" si="6"/>
        <v>0.29310344827586204</v>
      </c>
    </row>
    <row r="28" spans="1:8" x14ac:dyDescent="0.25">
      <c r="A28" s="17" t="s">
        <v>8</v>
      </c>
      <c r="B28" s="19">
        <f>B6+B9</f>
        <v>49</v>
      </c>
      <c r="C28" s="19">
        <f t="shared" ref="C28:G28" si="9">C6+C9</f>
        <v>0</v>
      </c>
      <c r="D28" s="39">
        <f t="shared" si="4"/>
        <v>0</v>
      </c>
      <c r="E28" s="19">
        <f t="shared" si="9"/>
        <v>21</v>
      </c>
      <c r="F28" s="39">
        <f t="shared" si="5"/>
        <v>0.42857142857142855</v>
      </c>
      <c r="G28" s="19">
        <f t="shared" si="9"/>
        <v>23</v>
      </c>
      <c r="H28" s="39">
        <f t="shared" si="6"/>
        <v>0.46938775510204084</v>
      </c>
    </row>
    <row r="29" spans="1:8" x14ac:dyDescent="0.25">
      <c r="A29" s="17" t="s">
        <v>23</v>
      </c>
      <c r="B29" s="19">
        <f>B8</f>
        <v>0</v>
      </c>
      <c r="C29" s="19">
        <f t="shared" ref="C29:G29" si="10">C8</f>
        <v>0</v>
      </c>
      <c r="D29" s="39">
        <f t="shared" si="4"/>
        <v>0</v>
      </c>
      <c r="E29" s="19">
        <f t="shared" si="10"/>
        <v>0</v>
      </c>
      <c r="F29" s="39">
        <f t="shared" si="5"/>
        <v>0</v>
      </c>
      <c r="G29" s="19">
        <f t="shared" si="10"/>
        <v>0</v>
      </c>
      <c r="H29" s="39">
        <f t="shared" si="6"/>
        <v>0</v>
      </c>
    </row>
    <row r="30" spans="1:8" x14ac:dyDescent="0.25">
      <c r="A30" s="17" t="s">
        <v>6</v>
      </c>
      <c r="B30" s="19">
        <f>B17</f>
        <v>29</v>
      </c>
      <c r="C30" s="19">
        <f t="shared" ref="C30:G30" si="11">C17</f>
        <v>0</v>
      </c>
      <c r="D30" s="39">
        <f t="shared" si="4"/>
        <v>0</v>
      </c>
      <c r="E30" s="19">
        <f t="shared" si="11"/>
        <v>16</v>
      </c>
      <c r="F30" s="39">
        <f t="shared" si="5"/>
        <v>0.55172413793103448</v>
      </c>
      <c r="G30" s="19">
        <f t="shared" si="11"/>
        <v>10</v>
      </c>
      <c r="H30" s="39">
        <f t="shared" si="6"/>
        <v>0.34482758620689657</v>
      </c>
    </row>
    <row r="31" spans="1:8" ht="15.75" thickBot="1" x14ac:dyDescent="0.3">
      <c r="A31" s="21" t="s">
        <v>16</v>
      </c>
      <c r="B31" s="26">
        <f>SUM(B25:B30)</f>
        <v>174</v>
      </c>
      <c r="C31" s="26">
        <f t="shared" ref="C31:G31" si="12">SUM(C25:C30)</f>
        <v>0</v>
      </c>
      <c r="D31" s="40">
        <f t="shared" si="4"/>
        <v>0</v>
      </c>
      <c r="E31" s="26">
        <f t="shared" si="12"/>
        <v>88</v>
      </c>
      <c r="F31" s="40">
        <f t="shared" si="5"/>
        <v>0.50574712643678166</v>
      </c>
      <c r="G31" s="26">
        <f t="shared" si="12"/>
        <v>66</v>
      </c>
      <c r="H31" s="40">
        <f t="shared" si="6"/>
        <v>0.37931034482758619</v>
      </c>
    </row>
    <row r="32" spans="1:8" x14ac:dyDescent="0.25">
      <c r="A32" s="20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A6" sqref="A6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2" t="s">
        <v>43</v>
      </c>
    </row>
    <row r="2" spans="1:6" ht="18.75" x14ac:dyDescent="0.3">
      <c r="A2" s="41" t="s">
        <v>47</v>
      </c>
    </row>
    <row r="3" spans="1:6" ht="15.75" thickBot="1" x14ac:dyDescent="0.3"/>
    <row r="4" spans="1:6" x14ac:dyDescent="0.25">
      <c r="A4" s="15" t="s">
        <v>0</v>
      </c>
      <c r="B4" s="11" t="s">
        <v>18</v>
      </c>
      <c r="C4" s="5" t="s">
        <v>26</v>
      </c>
      <c r="D4" s="6" t="s">
        <v>24</v>
      </c>
      <c r="E4" s="12" t="s">
        <v>27</v>
      </c>
      <c r="F4" s="6" t="s">
        <v>25</v>
      </c>
    </row>
    <row r="5" spans="1:6" x14ac:dyDescent="0.25">
      <c r="A5" s="16" t="s">
        <v>46</v>
      </c>
      <c r="B5" s="13">
        <v>88</v>
      </c>
      <c r="C5" s="7">
        <v>3</v>
      </c>
      <c r="D5" s="8">
        <f>IFERROR(C5/B5,0)</f>
        <v>3.4090909090909088E-2</v>
      </c>
      <c r="E5" s="3">
        <v>64</v>
      </c>
      <c r="F5" s="8">
        <f>IFERROR(E5/B5,0)</f>
        <v>0.72727272727272729</v>
      </c>
    </row>
    <row r="6" spans="1:6" x14ac:dyDescent="0.25">
      <c r="A6" s="17" t="s">
        <v>9</v>
      </c>
      <c r="B6" s="14">
        <v>29</v>
      </c>
      <c r="C6" s="9"/>
      <c r="D6" s="10">
        <f t="shared" ref="D6:D20" si="0">IFERROR(C6/B6,0)</f>
        <v>0</v>
      </c>
      <c r="E6" s="4">
        <v>20</v>
      </c>
      <c r="F6" s="10">
        <f t="shared" ref="F6:F20" si="1">IFERROR(E6/B6,0)</f>
        <v>0.68965517241379315</v>
      </c>
    </row>
    <row r="7" spans="1:6" x14ac:dyDescent="0.25">
      <c r="A7" s="17" t="s">
        <v>44</v>
      </c>
      <c r="B7" s="14">
        <v>47</v>
      </c>
      <c r="C7" s="9">
        <v>1</v>
      </c>
      <c r="D7" s="10">
        <f t="shared" si="0"/>
        <v>2.1276595744680851E-2</v>
      </c>
      <c r="E7" s="4">
        <v>37</v>
      </c>
      <c r="F7" s="10">
        <f t="shared" si="1"/>
        <v>0.78723404255319152</v>
      </c>
    </row>
    <row r="8" spans="1:6" x14ac:dyDescent="0.25">
      <c r="A8" s="17" t="s">
        <v>19</v>
      </c>
      <c r="B8" s="14"/>
      <c r="C8" s="9"/>
      <c r="D8" s="10">
        <f t="shared" si="0"/>
        <v>0</v>
      </c>
      <c r="E8" s="4"/>
      <c r="F8" s="10">
        <f t="shared" si="1"/>
        <v>0</v>
      </c>
    </row>
    <row r="9" spans="1:6" x14ac:dyDescent="0.25">
      <c r="A9" s="17" t="s">
        <v>10</v>
      </c>
      <c r="B9" s="14">
        <v>12</v>
      </c>
      <c r="C9" s="9">
        <v>2</v>
      </c>
      <c r="D9" s="10">
        <f t="shared" si="0"/>
        <v>0.16666666666666666</v>
      </c>
      <c r="E9" s="4">
        <v>7</v>
      </c>
      <c r="F9" s="10">
        <f t="shared" si="1"/>
        <v>0.58333333333333337</v>
      </c>
    </row>
    <row r="10" spans="1:6" x14ac:dyDescent="0.25">
      <c r="A10" s="16" t="s">
        <v>11</v>
      </c>
      <c r="B10" s="13">
        <v>23</v>
      </c>
      <c r="C10" s="7"/>
      <c r="D10" s="8">
        <f t="shared" si="0"/>
        <v>0</v>
      </c>
      <c r="E10" s="3">
        <v>16</v>
      </c>
      <c r="F10" s="8">
        <f t="shared" si="1"/>
        <v>0.69565217391304346</v>
      </c>
    </row>
    <row r="11" spans="1:6" x14ac:dyDescent="0.25">
      <c r="A11" s="17" t="s">
        <v>12</v>
      </c>
      <c r="B11" s="14">
        <v>23</v>
      </c>
      <c r="C11" s="9"/>
      <c r="D11" s="10">
        <f t="shared" si="0"/>
        <v>0</v>
      </c>
      <c r="E11" s="4">
        <v>16</v>
      </c>
      <c r="F11" s="10">
        <f t="shared" si="1"/>
        <v>0.69565217391304346</v>
      </c>
    </row>
    <row r="12" spans="1:6" x14ac:dyDescent="0.25">
      <c r="A12" s="17" t="s">
        <v>14</v>
      </c>
      <c r="B12" s="14"/>
      <c r="C12" s="9"/>
      <c r="D12" s="10">
        <f t="shared" si="0"/>
        <v>0</v>
      </c>
      <c r="E12" s="4"/>
      <c r="F12" s="10">
        <f t="shared" si="1"/>
        <v>0</v>
      </c>
    </row>
    <row r="13" spans="1:6" x14ac:dyDescent="0.25">
      <c r="A13" s="17" t="s">
        <v>15</v>
      </c>
      <c r="B13" s="14"/>
      <c r="C13" s="9"/>
      <c r="D13" s="10">
        <f t="shared" si="0"/>
        <v>0</v>
      </c>
      <c r="E13" s="4"/>
      <c r="F13" s="10">
        <f t="shared" si="1"/>
        <v>0</v>
      </c>
    </row>
    <row r="14" spans="1:6" x14ac:dyDescent="0.25">
      <c r="A14" s="17" t="s">
        <v>20</v>
      </c>
      <c r="B14" s="14"/>
      <c r="C14" s="9"/>
      <c r="D14" s="10">
        <f t="shared" si="0"/>
        <v>0</v>
      </c>
      <c r="E14" s="4"/>
      <c r="F14" s="10">
        <f t="shared" si="1"/>
        <v>0</v>
      </c>
    </row>
    <row r="15" spans="1:6" x14ac:dyDescent="0.25">
      <c r="A15" s="16" t="s">
        <v>1</v>
      </c>
      <c r="B15" s="13">
        <v>52</v>
      </c>
      <c r="C15" s="7">
        <v>2</v>
      </c>
      <c r="D15" s="8">
        <f t="shared" si="0"/>
        <v>3.8461538461538464E-2</v>
      </c>
      <c r="E15" s="3">
        <v>36</v>
      </c>
      <c r="F15" s="8">
        <f t="shared" si="1"/>
        <v>0.69230769230769229</v>
      </c>
    </row>
    <row r="16" spans="1:6" x14ac:dyDescent="0.25">
      <c r="A16" s="17" t="s">
        <v>2</v>
      </c>
      <c r="B16" s="14">
        <v>10</v>
      </c>
      <c r="C16" s="9"/>
      <c r="D16" s="10">
        <f t="shared" si="0"/>
        <v>0</v>
      </c>
      <c r="E16" s="4">
        <v>6</v>
      </c>
      <c r="F16" s="10">
        <f t="shared" si="1"/>
        <v>0.6</v>
      </c>
    </row>
    <row r="17" spans="1:6" x14ac:dyDescent="0.25">
      <c r="A17" s="17" t="s">
        <v>5</v>
      </c>
      <c r="B17" s="14">
        <v>27</v>
      </c>
      <c r="C17" s="9">
        <v>1</v>
      </c>
      <c r="D17" s="10">
        <f t="shared" si="0"/>
        <v>3.7037037037037035E-2</v>
      </c>
      <c r="E17" s="4">
        <v>20</v>
      </c>
      <c r="F17" s="10">
        <f t="shared" si="1"/>
        <v>0.7407407407407407</v>
      </c>
    </row>
    <row r="18" spans="1:6" x14ac:dyDescent="0.25">
      <c r="A18" s="17" t="s">
        <v>21</v>
      </c>
      <c r="B18" s="14">
        <v>4</v>
      </c>
      <c r="C18" s="9"/>
      <c r="D18" s="10">
        <f t="shared" si="0"/>
        <v>0</v>
      </c>
      <c r="E18" s="4">
        <v>3</v>
      </c>
      <c r="F18" s="10">
        <f t="shared" si="1"/>
        <v>0.75</v>
      </c>
    </row>
    <row r="19" spans="1:6" x14ac:dyDescent="0.25">
      <c r="A19" s="17" t="s">
        <v>7</v>
      </c>
      <c r="B19" s="14">
        <v>11</v>
      </c>
      <c r="C19" s="9">
        <v>1</v>
      </c>
      <c r="D19" s="10">
        <f t="shared" si="0"/>
        <v>9.0909090909090912E-2</v>
      </c>
      <c r="E19" s="4">
        <v>7</v>
      </c>
      <c r="F19" s="10">
        <f t="shared" si="1"/>
        <v>0.63636363636363635</v>
      </c>
    </row>
    <row r="20" spans="1:6" ht="15.75" thickBot="1" x14ac:dyDescent="0.3">
      <c r="A20" s="21" t="s">
        <v>16</v>
      </c>
      <c r="B20" s="22">
        <v>163</v>
      </c>
      <c r="C20" s="23">
        <v>5</v>
      </c>
      <c r="D20" s="24">
        <f t="shared" si="0"/>
        <v>3.0674846625766871E-2</v>
      </c>
      <c r="E20" s="25">
        <v>116</v>
      </c>
      <c r="F20" s="24">
        <f t="shared" si="1"/>
        <v>0.71165644171779141</v>
      </c>
    </row>
    <row r="21" spans="1:6" x14ac:dyDescent="0.25">
      <c r="A21" s="20" t="s">
        <v>28</v>
      </c>
    </row>
    <row r="23" spans="1:6" ht="15.75" thickBot="1" x14ac:dyDescent="0.3"/>
    <row r="24" spans="1:6" x14ac:dyDescent="0.25">
      <c r="A24" s="15" t="s">
        <v>22</v>
      </c>
      <c r="B24" s="18" t="s">
        <v>18</v>
      </c>
      <c r="C24" s="5" t="s">
        <v>26</v>
      </c>
      <c r="D24" s="6" t="s">
        <v>24</v>
      </c>
      <c r="E24" s="12" t="s">
        <v>27</v>
      </c>
      <c r="F24" s="6" t="s">
        <v>25</v>
      </c>
    </row>
    <row r="25" spans="1:6" x14ac:dyDescent="0.25">
      <c r="A25" s="17" t="s">
        <v>13</v>
      </c>
      <c r="B25" s="19">
        <f>B10</f>
        <v>23</v>
      </c>
      <c r="C25" s="9">
        <f t="shared" ref="C25:E25" si="2">C10</f>
        <v>0</v>
      </c>
      <c r="D25" s="10">
        <f t="shared" ref="D25:D31" si="3">IFERROR(C25/B25,0)</f>
        <v>0</v>
      </c>
      <c r="E25" s="4">
        <f t="shared" si="2"/>
        <v>16</v>
      </c>
      <c r="F25" s="10">
        <f t="shared" ref="F25:F31" si="4">IFERROR(E25/B25,0)</f>
        <v>0.69565217391304346</v>
      </c>
    </row>
    <row r="26" spans="1:6" x14ac:dyDescent="0.25">
      <c r="A26" s="17" t="s">
        <v>4</v>
      </c>
      <c r="B26" s="19">
        <f>B16+B18+B19</f>
        <v>25</v>
      </c>
      <c r="C26" s="9">
        <f t="shared" ref="C26:E26" si="5">C16+C18+C19</f>
        <v>1</v>
      </c>
      <c r="D26" s="10">
        <f t="shared" si="3"/>
        <v>0.04</v>
      </c>
      <c r="E26" s="4">
        <f t="shared" si="5"/>
        <v>16</v>
      </c>
      <c r="F26" s="10">
        <f t="shared" si="4"/>
        <v>0.64</v>
      </c>
    </row>
    <row r="27" spans="1:6" x14ac:dyDescent="0.25">
      <c r="A27" s="17" t="s">
        <v>3</v>
      </c>
      <c r="B27" s="19">
        <f>B7</f>
        <v>47</v>
      </c>
      <c r="C27" s="9">
        <f t="shared" ref="C27:E27" si="6">C7</f>
        <v>1</v>
      </c>
      <c r="D27" s="10">
        <f t="shared" si="3"/>
        <v>2.1276595744680851E-2</v>
      </c>
      <c r="E27" s="4">
        <f t="shared" si="6"/>
        <v>37</v>
      </c>
      <c r="F27" s="10">
        <f t="shared" si="4"/>
        <v>0.78723404255319152</v>
      </c>
    </row>
    <row r="28" spans="1:6" x14ac:dyDescent="0.25">
      <c r="A28" s="17" t="s">
        <v>8</v>
      </c>
      <c r="B28" s="19">
        <f>B6+B9</f>
        <v>41</v>
      </c>
      <c r="C28" s="9">
        <f t="shared" ref="C28:E28" si="7">C6+C9</f>
        <v>2</v>
      </c>
      <c r="D28" s="10">
        <f t="shared" si="3"/>
        <v>4.878048780487805E-2</v>
      </c>
      <c r="E28" s="4">
        <f t="shared" si="7"/>
        <v>27</v>
      </c>
      <c r="F28" s="10">
        <f t="shared" si="4"/>
        <v>0.65853658536585369</v>
      </c>
    </row>
    <row r="29" spans="1:6" x14ac:dyDescent="0.25">
      <c r="A29" s="17" t="s">
        <v>23</v>
      </c>
      <c r="B29" s="19">
        <f>B8</f>
        <v>0</v>
      </c>
      <c r="C29" s="9">
        <f t="shared" ref="C29:E29" si="8">C8</f>
        <v>0</v>
      </c>
      <c r="D29" s="10">
        <f t="shared" si="3"/>
        <v>0</v>
      </c>
      <c r="E29" s="4">
        <f t="shared" si="8"/>
        <v>0</v>
      </c>
      <c r="F29" s="10">
        <f t="shared" si="4"/>
        <v>0</v>
      </c>
    </row>
    <row r="30" spans="1:6" x14ac:dyDescent="0.25">
      <c r="A30" s="17" t="s">
        <v>6</v>
      </c>
      <c r="B30" s="19">
        <f>B17</f>
        <v>27</v>
      </c>
      <c r="C30" s="9">
        <f t="shared" ref="C30:E30" si="9">C17</f>
        <v>1</v>
      </c>
      <c r="D30" s="10">
        <f t="shared" si="3"/>
        <v>3.7037037037037035E-2</v>
      </c>
      <c r="E30" s="4">
        <f t="shared" si="9"/>
        <v>20</v>
      </c>
      <c r="F30" s="10">
        <f t="shared" si="4"/>
        <v>0.7407407407407407</v>
      </c>
    </row>
    <row r="31" spans="1:6" ht="15.75" thickBot="1" x14ac:dyDescent="0.3">
      <c r="A31" s="21" t="s">
        <v>16</v>
      </c>
      <c r="B31" s="26">
        <f>SUM(B25:B30)</f>
        <v>163</v>
      </c>
      <c r="C31" s="27">
        <f t="shared" ref="C31:E31" si="10">SUM(C25:C30)</f>
        <v>5</v>
      </c>
      <c r="D31" s="28">
        <f t="shared" si="3"/>
        <v>3.0674846625766871E-2</v>
      </c>
      <c r="E31" s="29">
        <f t="shared" si="10"/>
        <v>116</v>
      </c>
      <c r="F31" s="28">
        <f t="shared" si="4"/>
        <v>0.71165644171779141</v>
      </c>
    </row>
    <row r="32" spans="1:6" x14ac:dyDescent="0.25">
      <c r="A32" s="20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I20"/>
  <sheetViews>
    <sheetView showGridLines="0" zoomScaleNormal="100" workbookViewId="0">
      <selection activeCell="A9" sqref="A9"/>
    </sheetView>
  </sheetViews>
  <sheetFormatPr baseColWidth="10" defaultRowHeight="15" x14ac:dyDescent="0.25"/>
  <cols>
    <col min="1" max="1" width="34" customWidth="1"/>
    <col min="2" max="2" width="13" style="1" customWidth="1"/>
    <col min="3" max="3" width="12" style="1" customWidth="1"/>
    <col min="4" max="4" width="11.42578125" style="1"/>
    <col min="5" max="5" width="12.85546875" style="1" customWidth="1"/>
    <col min="6" max="6" width="10.140625" style="1" customWidth="1"/>
    <col min="7" max="7" width="15.5703125" style="1" customWidth="1"/>
    <col min="8" max="8" width="12" style="1" customWidth="1"/>
    <col min="9" max="9" width="14.42578125" style="1" customWidth="1"/>
  </cols>
  <sheetData>
    <row r="1" spans="1:8" ht="16.5" x14ac:dyDescent="0.3">
      <c r="A1" s="2" t="s">
        <v>48</v>
      </c>
      <c r="C1" s="43"/>
    </row>
    <row r="2" spans="1:8" ht="15.75" x14ac:dyDescent="0.25">
      <c r="A2" s="2" t="s">
        <v>29</v>
      </c>
    </row>
    <row r="5" spans="1:8" ht="15.75" thickBot="1" x14ac:dyDescent="0.3"/>
    <row r="6" spans="1:8" x14ac:dyDescent="0.25">
      <c r="A6" s="60"/>
      <c r="B6" s="86" t="s">
        <v>45</v>
      </c>
      <c r="C6" s="87"/>
      <c r="D6" s="88" t="s">
        <v>30</v>
      </c>
      <c r="E6" s="88"/>
      <c r="F6" s="86" t="s">
        <v>17</v>
      </c>
      <c r="G6" s="87"/>
      <c r="H6" s="74" t="s">
        <v>16</v>
      </c>
    </row>
    <row r="7" spans="1:8" ht="30" x14ac:dyDescent="0.25">
      <c r="A7" s="61" t="s">
        <v>0</v>
      </c>
      <c r="B7" s="83" t="s">
        <v>35</v>
      </c>
      <c r="C7" s="84" t="s">
        <v>34</v>
      </c>
      <c r="D7" s="85" t="s">
        <v>35</v>
      </c>
      <c r="E7" s="85" t="s">
        <v>34</v>
      </c>
      <c r="F7" s="83" t="s">
        <v>35</v>
      </c>
      <c r="G7" s="84" t="s">
        <v>34</v>
      </c>
      <c r="H7" s="84"/>
    </row>
    <row r="8" spans="1:8" x14ac:dyDescent="0.25">
      <c r="A8" s="62" t="s">
        <v>46</v>
      </c>
      <c r="B8" s="66"/>
      <c r="C8" s="67">
        <v>7</v>
      </c>
      <c r="D8" s="79">
        <v>23</v>
      </c>
      <c r="E8" s="75">
        <v>7</v>
      </c>
      <c r="F8" s="66">
        <v>16</v>
      </c>
      <c r="G8" s="67">
        <v>15</v>
      </c>
      <c r="H8" s="67">
        <v>68</v>
      </c>
    </row>
    <row r="9" spans="1:8" x14ac:dyDescent="0.25">
      <c r="A9" s="63" t="s">
        <v>9</v>
      </c>
      <c r="B9" s="68"/>
      <c r="C9" s="69">
        <v>3</v>
      </c>
      <c r="D9" s="80">
        <v>7</v>
      </c>
      <c r="E9" s="76">
        <v>4</v>
      </c>
      <c r="F9" s="68">
        <v>6</v>
      </c>
      <c r="G9" s="69">
        <v>8</v>
      </c>
      <c r="H9" s="69">
        <v>28</v>
      </c>
    </row>
    <row r="10" spans="1:8" x14ac:dyDescent="0.25">
      <c r="A10" s="64" t="s">
        <v>44</v>
      </c>
      <c r="B10" s="70"/>
      <c r="C10" s="71">
        <v>4</v>
      </c>
      <c r="D10" s="81">
        <v>14</v>
      </c>
      <c r="E10" s="77">
        <v>3</v>
      </c>
      <c r="F10" s="70">
        <v>7</v>
      </c>
      <c r="G10" s="71">
        <v>6</v>
      </c>
      <c r="H10" s="71">
        <v>34</v>
      </c>
    </row>
    <row r="11" spans="1:8" x14ac:dyDescent="0.25">
      <c r="A11" s="63" t="s">
        <v>10</v>
      </c>
      <c r="B11" s="68"/>
      <c r="C11" s="69"/>
      <c r="D11" s="80">
        <v>2</v>
      </c>
      <c r="E11" s="76"/>
      <c r="F11" s="68">
        <v>3</v>
      </c>
      <c r="G11" s="69">
        <v>1</v>
      </c>
      <c r="H11" s="69">
        <v>6</v>
      </c>
    </row>
    <row r="12" spans="1:8" x14ac:dyDescent="0.25">
      <c r="A12" s="62" t="s">
        <v>11</v>
      </c>
      <c r="B12" s="66">
        <v>1</v>
      </c>
      <c r="C12" s="67"/>
      <c r="D12" s="79">
        <v>3</v>
      </c>
      <c r="E12" s="75">
        <v>2</v>
      </c>
      <c r="F12" s="66">
        <v>2</v>
      </c>
      <c r="G12" s="67">
        <v>1</v>
      </c>
      <c r="H12" s="67">
        <v>9</v>
      </c>
    </row>
    <row r="13" spans="1:8" x14ac:dyDescent="0.25">
      <c r="A13" s="63" t="s">
        <v>12</v>
      </c>
      <c r="B13" s="68">
        <v>1</v>
      </c>
      <c r="C13" s="69"/>
      <c r="D13" s="80">
        <v>3</v>
      </c>
      <c r="E13" s="76">
        <v>2</v>
      </c>
      <c r="F13" s="68">
        <v>2</v>
      </c>
      <c r="G13" s="69">
        <v>1</v>
      </c>
      <c r="H13" s="69">
        <v>9</v>
      </c>
    </row>
    <row r="14" spans="1:8" x14ac:dyDescent="0.25">
      <c r="A14" s="62" t="s">
        <v>1</v>
      </c>
      <c r="B14" s="66">
        <v>1</v>
      </c>
      <c r="C14" s="67">
        <v>2</v>
      </c>
      <c r="D14" s="79">
        <v>12</v>
      </c>
      <c r="E14" s="75">
        <v>2</v>
      </c>
      <c r="F14" s="66">
        <v>6</v>
      </c>
      <c r="G14" s="67">
        <v>8</v>
      </c>
      <c r="H14" s="67">
        <v>31</v>
      </c>
    </row>
    <row r="15" spans="1:8" x14ac:dyDescent="0.25">
      <c r="A15" s="63" t="s">
        <v>2</v>
      </c>
      <c r="B15" s="68"/>
      <c r="C15" s="69"/>
      <c r="D15" s="80">
        <v>1</v>
      </c>
      <c r="E15" s="76"/>
      <c r="F15" s="68">
        <v>3</v>
      </c>
      <c r="G15" s="69">
        <v>3</v>
      </c>
      <c r="H15" s="69">
        <v>7</v>
      </c>
    </row>
    <row r="16" spans="1:8" x14ac:dyDescent="0.25">
      <c r="A16" s="64" t="s">
        <v>5</v>
      </c>
      <c r="B16" s="70">
        <v>1</v>
      </c>
      <c r="C16" s="71">
        <v>1</v>
      </c>
      <c r="D16" s="81">
        <v>7</v>
      </c>
      <c r="E16" s="77">
        <v>2</v>
      </c>
      <c r="F16" s="70">
        <v>2</v>
      </c>
      <c r="G16" s="71">
        <v>5</v>
      </c>
      <c r="H16" s="71">
        <v>18</v>
      </c>
    </row>
    <row r="17" spans="1:8" x14ac:dyDescent="0.25">
      <c r="A17" s="63" t="s">
        <v>21</v>
      </c>
      <c r="B17" s="68"/>
      <c r="C17" s="69"/>
      <c r="D17" s="80">
        <v>2</v>
      </c>
      <c r="E17" s="76"/>
      <c r="F17" s="68"/>
      <c r="G17" s="69"/>
      <c r="H17" s="69">
        <v>2</v>
      </c>
    </row>
    <row r="18" spans="1:8" ht="15.75" thickBot="1" x14ac:dyDescent="0.3">
      <c r="A18" s="64" t="s">
        <v>7</v>
      </c>
      <c r="B18" s="70"/>
      <c r="C18" s="71">
        <v>1</v>
      </c>
      <c r="D18" s="81">
        <v>2</v>
      </c>
      <c r="E18" s="77"/>
      <c r="F18" s="70">
        <v>1</v>
      </c>
      <c r="G18" s="71"/>
      <c r="H18" s="71">
        <v>4</v>
      </c>
    </row>
    <row r="19" spans="1:8" ht="16.5" thickTop="1" thickBot="1" x14ac:dyDescent="0.3">
      <c r="A19" s="65" t="s">
        <v>16</v>
      </c>
      <c r="B19" s="72">
        <v>2</v>
      </c>
      <c r="C19" s="73">
        <v>9</v>
      </c>
      <c r="D19" s="82">
        <v>38</v>
      </c>
      <c r="E19" s="78">
        <v>11</v>
      </c>
      <c r="F19" s="72">
        <v>24</v>
      </c>
      <c r="G19" s="73">
        <v>24</v>
      </c>
      <c r="H19" s="73">
        <v>108</v>
      </c>
    </row>
    <row r="20" spans="1:8" x14ac:dyDescent="0.25">
      <c r="A20" s="42" t="s">
        <v>28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H20"/>
  <sheetViews>
    <sheetView showGridLines="0" zoomScaleNormal="100" workbookViewId="0">
      <selection activeCell="A8" sqref="A8"/>
    </sheetView>
  </sheetViews>
  <sheetFormatPr baseColWidth="10" defaultRowHeight="15" x14ac:dyDescent="0.25"/>
  <cols>
    <col min="1" max="1" width="37.140625" customWidth="1"/>
    <col min="2" max="4" width="11.42578125" style="1"/>
    <col min="5" max="5" width="13.140625" style="1" bestFit="1" customWidth="1"/>
    <col min="6" max="7" width="11.42578125" style="1"/>
    <col min="8" max="8" width="13.7109375" style="1" customWidth="1"/>
  </cols>
  <sheetData>
    <row r="1" spans="1:8" ht="15.75" x14ac:dyDescent="0.25">
      <c r="A1" s="2" t="s">
        <v>48</v>
      </c>
    </row>
    <row r="2" spans="1:8" ht="15.75" x14ac:dyDescent="0.25">
      <c r="A2" s="2" t="s">
        <v>31</v>
      </c>
    </row>
    <row r="5" spans="1:8" ht="15.75" thickBot="1" x14ac:dyDescent="0.3"/>
    <row r="6" spans="1:8" x14ac:dyDescent="0.25">
      <c r="A6" s="60"/>
      <c r="B6" s="86" t="s">
        <v>45</v>
      </c>
      <c r="C6" s="87"/>
      <c r="D6" s="86" t="s">
        <v>30</v>
      </c>
      <c r="E6" s="87"/>
      <c r="F6" s="88" t="s">
        <v>17</v>
      </c>
      <c r="G6" s="88"/>
      <c r="H6" s="94" t="s">
        <v>16</v>
      </c>
    </row>
    <row r="7" spans="1:8" ht="30" x14ac:dyDescent="0.25">
      <c r="A7" s="61" t="s">
        <v>0</v>
      </c>
      <c r="B7" s="83" t="s">
        <v>32</v>
      </c>
      <c r="C7" s="84" t="s">
        <v>33</v>
      </c>
      <c r="D7" s="83" t="s">
        <v>32</v>
      </c>
      <c r="E7" s="84" t="s">
        <v>33</v>
      </c>
      <c r="F7" s="85" t="s">
        <v>32</v>
      </c>
      <c r="G7" s="85" t="s">
        <v>33</v>
      </c>
      <c r="H7" s="95"/>
    </row>
    <row r="8" spans="1:8" x14ac:dyDescent="0.25">
      <c r="A8" s="90" t="s">
        <v>46</v>
      </c>
      <c r="B8" s="92">
        <v>1</v>
      </c>
      <c r="C8" s="93">
        <v>5</v>
      </c>
      <c r="D8" s="92">
        <v>14</v>
      </c>
      <c r="E8" s="93">
        <v>10</v>
      </c>
      <c r="F8" s="91">
        <v>7</v>
      </c>
      <c r="G8" s="89">
        <v>2</v>
      </c>
      <c r="H8" s="96">
        <v>39</v>
      </c>
    </row>
    <row r="9" spans="1:8" x14ac:dyDescent="0.25">
      <c r="A9" s="64" t="s">
        <v>9</v>
      </c>
      <c r="B9" s="70"/>
      <c r="C9" s="71"/>
      <c r="D9" s="70">
        <v>4</v>
      </c>
      <c r="E9" s="71">
        <v>3</v>
      </c>
      <c r="F9" s="81">
        <v>2</v>
      </c>
      <c r="G9" s="77">
        <v>1</v>
      </c>
      <c r="H9" s="97">
        <v>10</v>
      </c>
    </row>
    <row r="10" spans="1:8" x14ac:dyDescent="0.25">
      <c r="A10" s="63" t="s">
        <v>44</v>
      </c>
      <c r="B10" s="68"/>
      <c r="C10" s="69">
        <v>4</v>
      </c>
      <c r="D10" s="68">
        <v>9</v>
      </c>
      <c r="E10" s="69">
        <v>7</v>
      </c>
      <c r="F10" s="80">
        <v>3</v>
      </c>
      <c r="G10" s="76">
        <v>1</v>
      </c>
      <c r="H10" s="98">
        <v>24</v>
      </c>
    </row>
    <row r="11" spans="1:8" x14ac:dyDescent="0.25">
      <c r="A11" s="64" t="s">
        <v>10</v>
      </c>
      <c r="B11" s="70">
        <v>1</v>
      </c>
      <c r="C11" s="71">
        <v>1</v>
      </c>
      <c r="D11" s="70">
        <v>1</v>
      </c>
      <c r="E11" s="71"/>
      <c r="F11" s="81">
        <v>2</v>
      </c>
      <c r="G11" s="77"/>
      <c r="H11" s="97">
        <v>5</v>
      </c>
    </row>
    <row r="12" spans="1:8" x14ac:dyDescent="0.25">
      <c r="A12" s="62" t="s">
        <v>11</v>
      </c>
      <c r="B12" s="66"/>
      <c r="C12" s="67"/>
      <c r="D12" s="66">
        <v>2</v>
      </c>
      <c r="E12" s="67">
        <v>1</v>
      </c>
      <c r="F12" s="79">
        <v>1</v>
      </c>
      <c r="G12" s="75"/>
      <c r="H12" s="99">
        <v>4</v>
      </c>
    </row>
    <row r="13" spans="1:8" x14ac:dyDescent="0.25">
      <c r="A13" s="63" t="s">
        <v>12</v>
      </c>
      <c r="B13" s="68"/>
      <c r="C13" s="69"/>
      <c r="D13" s="68">
        <v>2</v>
      </c>
      <c r="E13" s="69">
        <v>1</v>
      </c>
      <c r="F13" s="80">
        <v>1</v>
      </c>
      <c r="G13" s="76"/>
      <c r="H13" s="98">
        <v>4</v>
      </c>
    </row>
    <row r="14" spans="1:8" x14ac:dyDescent="0.25">
      <c r="A14" s="62" t="s">
        <v>1</v>
      </c>
      <c r="B14" s="66"/>
      <c r="C14" s="67">
        <v>3</v>
      </c>
      <c r="D14" s="66">
        <v>8</v>
      </c>
      <c r="E14" s="67">
        <v>4</v>
      </c>
      <c r="F14" s="79">
        <v>6</v>
      </c>
      <c r="G14" s="75">
        <v>2</v>
      </c>
      <c r="H14" s="99">
        <v>23</v>
      </c>
    </row>
    <row r="15" spans="1:8" x14ac:dyDescent="0.25">
      <c r="A15" s="63" t="s">
        <v>2</v>
      </c>
      <c r="B15" s="68"/>
      <c r="C15" s="69">
        <v>1</v>
      </c>
      <c r="D15" s="68">
        <v>1</v>
      </c>
      <c r="E15" s="69">
        <v>2</v>
      </c>
      <c r="F15" s="80">
        <v>1</v>
      </c>
      <c r="G15" s="76">
        <v>1</v>
      </c>
      <c r="H15" s="98">
        <v>6</v>
      </c>
    </row>
    <row r="16" spans="1:8" x14ac:dyDescent="0.25">
      <c r="A16" s="64" t="s">
        <v>5</v>
      </c>
      <c r="B16" s="70"/>
      <c r="C16" s="71">
        <v>1</v>
      </c>
      <c r="D16" s="70">
        <v>5</v>
      </c>
      <c r="E16" s="71">
        <v>2</v>
      </c>
      <c r="F16" s="81">
        <v>2</v>
      </c>
      <c r="G16" s="77">
        <v>1</v>
      </c>
      <c r="H16" s="97">
        <v>11</v>
      </c>
    </row>
    <row r="17" spans="1:8" x14ac:dyDescent="0.25">
      <c r="A17" s="63" t="s">
        <v>21</v>
      </c>
      <c r="B17" s="68"/>
      <c r="C17" s="69"/>
      <c r="D17" s="68">
        <v>1</v>
      </c>
      <c r="E17" s="69"/>
      <c r="F17" s="80">
        <v>1</v>
      </c>
      <c r="G17" s="76"/>
      <c r="H17" s="98">
        <v>2</v>
      </c>
    </row>
    <row r="18" spans="1:8" ht="15.75" thickBot="1" x14ac:dyDescent="0.3">
      <c r="A18" s="64" t="s">
        <v>7</v>
      </c>
      <c r="B18" s="70"/>
      <c r="C18" s="71">
        <v>1</v>
      </c>
      <c r="D18" s="70">
        <v>1</v>
      </c>
      <c r="E18" s="71"/>
      <c r="F18" s="81">
        <v>2</v>
      </c>
      <c r="G18" s="77"/>
      <c r="H18" s="97">
        <v>4</v>
      </c>
    </row>
    <row r="19" spans="1:8" ht="16.5" thickTop="1" thickBot="1" x14ac:dyDescent="0.3">
      <c r="A19" s="65" t="s">
        <v>16</v>
      </c>
      <c r="B19" s="72">
        <v>1</v>
      </c>
      <c r="C19" s="73">
        <v>8</v>
      </c>
      <c r="D19" s="72">
        <v>24</v>
      </c>
      <c r="E19" s="73">
        <v>15</v>
      </c>
      <c r="F19" s="82">
        <v>14</v>
      </c>
      <c r="G19" s="78">
        <v>4</v>
      </c>
      <c r="H19" s="100">
        <v>66</v>
      </c>
    </row>
    <row r="20" spans="1:8" x14ac:dyDescent="0.25">
      <c r="A20" s="42" t="s">
        <v>28</v>
      </c>
    </row>
  </sheetData>
  <mergeCells count="3"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ESTADISTICA</cp:lastModifiedBy>
  <dcterms:created xsi:type="dcterms:W3CDTF">2024-08-15T14:35:19Z</dcterms:created>
  <dcterms:modified xsi:type="dcterms:W3CDTF">2026-03-13T16:11:27Z</dcterms:modified>
</cp:coreProperties>
</file>