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252DD1F6-F357-474F-B72D-083430FBCBF1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<sst xmlns="http://schemas.openxmlformats.org/spreadsheetml/2006/main" count="136" uniqueCount="50">
  <si>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</si>
  <si>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</si>
  <si>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</si>
  <si>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</si>
  <si>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</si>
  <si>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</si>
  <si>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</si>
  <si>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</si>
  <si>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</si>
  <si>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</si>
  <si>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</si>
  <si>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</si>
  <si>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</si>
  <si>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</si>
  <si>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</si>
  <si>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</si>
  <si>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</si>
  <si>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</si>
  <si>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</si>
  <si>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</si>
  <si>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</si>
  <si>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</si>
  <si>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</si>
  <si>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</si>
  <si>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</si>
  <si>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</si>
  <si>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</si>
  <si>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</si>
  <si>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</si>
  <si>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</si>
  <si>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</si>
  <si>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</si>
  <si>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</si>
  <si>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</si>
  <si>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</si>
  <si>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</si>
  <si>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</si>
  <si>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</si>
  <si>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</si>
  <si>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</si>
  <si>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</si>
  <si>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</si>
  <si>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</si>
  <si>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</si>
  <si>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</si>
  <si>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Normal</t>
  </si>
  <si>
    <t>SIN M.R.</t>
  </si>
  <si>
    <t>ENERO A MARZO 2026</t>
  </si>
  <si>
    <t>REPORTE DEL ESTADO NUTRICIONAL DE LA GESTANTE   - ENERO A MARZO 2026- RED DE SALUD ISLAY</t>
  </si>
  <si>
    <t>Delgadez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</si>
</sst>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0.59999389629810485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9" fillId="0" borderId="30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" fillId="0" borderId="33" xfId="0" applyFont="1" applyBorder="1" applyAlignment="1">
      <alignment horizontal="left"/>
    </xf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4" fillId="3" borderId="35" xfId="0" applyFont="1" applyFill="1" applyBorder="1"/>
    <xf numFmtId="0" fontId="0" fillId="0" borderId="36" xfId="0" applyBorder="1"/>
    <xf numFmtId="0" fontId="0" fillId="0" borderId="34" xfId="0" applyBorder="1"/>
    <xf numFmtId="0" fontId="1" fillId="0" borderId="38" xfId="0" applyFont="1" applyBorder="1"/>
    <xf numFmtId="0" fontId="4" fillId="3" borderId="39" xfId="0" applyFont="1" applyFill="1" applyBorder="1"/>
    <xf numFmtId="0" fontId="0" fillId="0" borderId="40" xfId="0" applyBorder="1"/>
    <xf numFmtId="0" fontId="0" fillId="0" borderId="41" xfId="0" applyBorder="1"/>
    <xf numFmtId="0" fontId="1" fillId="0" borderId="42" xfId="0" applyFont="1" applyBorder="1"/>
    <xf numFmtId="0" fontId="4" fillId="2" borderId="2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35" xfId="0" applyFont="1" applyFill="1" applyBorder="1" applyAlignment="1">
      <alignment wrapText="1"/>
    </xf>
    <xf numFmtId="0" fontId="4" fillId="3" borderId="36" xfId="0" applyFont="1" applyFill="1" applyBorder="1"/>
    <xf numFmtId="0" fontId="4" fillId="3" borderId="31" xfId="0" applyFont="1" applyFill="1" applyBorder="1" applyAlignment="1">
      <alignment horizontal="left"/>
    </xf>
    <xf numFmtId="0" fontId="4" fillId="3" borderId="40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3" borderId="45" xfId="0" applyFont="1" applyFill="1" applyBorder="1"/>
    <xf numFmtId="0" fontId="0" fillId="0" borderId="46" xfId="0" applyBorder="1"/>
    <xf numFmtId="0" fontId="0" fillId="0" borderId="45" xfId="0" applyBorder="1"/>
    <xf numFmtId="0" fontId="4" fillId="3" borderId="44" xfId="0" applyFont="1" applyFill="1" applyBorder="1"/>
    <xf numFmtId="0" fontId="1" fillId="0" borderId="47" xfId="0" applyFont="1" applyBorder="1"/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37" xfId="0" applyFont="1" applyFill="1" applyBorder="1" applyAlignment="1">
      <alignment horizontal="center" wrapText="1"/>
    </xf>
    <xf numFmtId="0" fontId="4" fillId="2" borderId="48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982905982905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2-48EB-BDCB-4D4E95C2EE33}"/>
                </c:ext>
              </c:extLst>
            </c:dLbl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1.4084507042253521E-2</c:v>
                </c:pt>
                <c:pt idx="1">
                  <c:v>0.53051643192488263</c:v>
                </c:pt>
                <c:pt idx="2">
                  <c:v>0.34272300469483569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36</v>
      </c>
    </row>
    <row r="2" spans="1:8" ht="18.75" x14ac:dyDescent="0.3">
      <c r="A2" s="41" t="s">
        <v>47</v>
      </c>
    </row>
    <row r="3" spans="1:8" ht="15.75" thickBot="1" x14ac:dyDescent="0.3"/>
    <row r="4" spans="1:8" x14ac:dyDescent="0.25">
      <c r="A4" s="31" t="s">
        <v>37</v>
      </c>
      <c r="B4" s="44" t="s">
        <v>18</v>
      </c>
      <c r="C4" s="45" t="s">
        <v>38</v>
      </c>
      <c r="D4" s="46" t="s">
        <v>39</v>
      </c>
      <c r="E4" s="47" t="s">
        <v>40</v>
      </c>
      <c r="F4" s="48" t="s">
        <v>41</v>
      </c>
      <c r="G4" s="45" t="s">
        <v>27</v>
      </c>
      <c r="H4" s="46" t="s">
        <v>25</v>
      </c>
    </row>
    <row r="5" spans="1:8" x14ac:dyDescent="0.25">
      <c r="A5" s="36" t="s">
        <v>46</v>
      </c>
      <c r="B5" s="49">
        <v>129</v>
      </c>
      <c r="C5" s="50">
        <v>0</v>
      </c>
      <c r="D5" s="51">
        <f>IFERROR(C5/B5,0)</f>
        <v>0</v>
      </c>
      <c r="E5" s="52">
        <v>67</v>
      </c>
      <c r="F5" s="53">
        <f>IFERROR(E5/B5,0)</f>
        <v>0.51937984496124034</v>
      </c>
      <c r="G5" s="50">
        <v>47</v>
      </c>
      <c r="H5" s="51">
        <f>IFERROR(G5/B5,0)</f>
        <v>0.36434108527131781</v>
      </c>
    </row>
    <row r="6" spans="1:8" x14ac:dyDescent="0.25">
      <c r="A6" s="37" t="s">
        <v>9</v>
      </c>
      <c r="B6" s="19">
        <v>45</v>
      </c>
      <c r="C6" s="9">
        <v>0</v>
      </c>
      <c r="D6" s="10">
        <f t="shared" ref="D6:D20" si="0">IFERROR(C6/B6,0)</f>
        <v>0</v>
      </c>
      <c r="E6" s="4">
        <v>23</v>
      </c>
      <c r="F6" s="54">
        <f t="shared" ref="F6:F20" si="1">IFERROR(E6/B6,0)</f>
        <v>0.51111111111111107</v>
      </c>
      <c r="G6" s="9">
        <v>18</v>
      </c>
      <c r="H6" s="10">
        <f t="shared" ref="H6:H20" si="2">IFERROR(G6/B6,0)</f>
        <v>0.4</v>
      </c>
    </row>
    <row r="7" spans="1:8" x14ac:dyDescent="0.25">
      <c r="A7" s="37" t="s">
        <v>44</v>
      </c>
      <c r="B7" s="19">
        <v>73</v>
      </c>
      <c r="C7" s="9">
        <v>0</v>
      </c>
      <c r="D7" s="10">
        <f t="shared" si="0"/>
        <v>0</v>
      </c>
      <c r="E7" s="4">
        <v>41</v>
      </c>
      <c r="F7" s="54">
        <f t="shared" si="1"/>
        <v>0.56164383561643838</v>
      </c>
      <c r="G7" s="9">
        <v>23</v>
      </c>
      <c r="H7" s="10">
        <f t="shared" si="2"/>
        <v>0.31506849315068491</v>
      </c>
    </row>
    <row r="8" spans="1:8" x14ac:dyDescent="0.25">
      <c r="A8" s="37" t="s">
        <v>42</v>
      </c>
      <c r="B8" s="19">
        <v>0</v>
      </c>
      <c r="C8" s="9">
        <v>0</v>
      </c>
      <c r="D8" s="10">
        <f t="shared" si="0"/>
        <v>0</v>
      </c>
      <c r="E8" s="4">
        <v>0</v>
      </c>
      <c r="F8" s="54">
        <f t="shared" si="1"/>
        <v>0</v>
      </c>
      <c r="G8" s="9">
        <v>0</v>
      </c>
      <c r="H8" s="10">
        <f t="shared" si="2"/>
        <v>0</v>
      </c>
    </row>
    <row r="9" spans="1:8" x14ac:dyDescent="0.25">
      <c r="A9" s="37" t="s">
        <v>10</v>
      </c>
      <c r="B9" s="19">
        <v>11</v>
      </c>
      <c r="C9" s="9">
        <v>0</v>
      </c>
      <c r="D9" s="10">
        <f t="shared" si="0"/>
        <v>0</v>
      </c>
      <c r="E9" s="4">
        <v>3</v>
      </c>
      <c r="F9" s="54">
        <f t="shared" si="1"/>
        <v>0.27272727272727271</v>
      </c>
      <c r="G9" s="9">
        <v>6</v>
      </c>
      <c r="H9" s="10">
        <f t="shared" si="2"/>
        <v>0.54545454545454541</v>
      </c>
    </row>
    <row r="10" spans="1:8" x14ac:dyDescent="0.25">
      <c r="A10" s="36" t="s">
        <v>11</v>
      </c>
      <c r="B10" s="49">
        <v>18</v>
      </c>
      <c r="C10" s="50">
        <v>1</v>
      </c>
      <c r="D10" s="51">
        <f t="shared" si="0"/>
        <v>5.5555555555555552E-2</v>
      </c>
      <c r="E10" s="52">
        <v>9</v>
      </c>
      <c r="F10" s="53">
        <f t="shared" si="1"/>
        <v>0.5</v>
      </c>
      <c r="G10" s="50">
        <v>6</v>
      </c>
      <c r="H10" s="51">
        <f t="shared" si="2"/>
        <v>0.33333333333333331</v>
      </c>
    </row>
    <row r="11" spans="1:8" x14ac:dyDescent="0.25">
      <c r="A11" s="37" t="s">
        <v>12</v>
      </c>
      <c r="B11" s="19">
        <v>18</v>
      </c>
      <c r="C11" s="9">
        <v>1</v>
      </c>
      <c r="D11" s="10">
        <f t="shared" si="0"/>
        <v>5.5555555555555552E-2</v>
      </c>
      <c r="E11" s="4">
        <v>9</v>
      </c>
      <c r="F11" s="54">
        <f t="shared" si="1"/>
        <v>0.5</v>
      </c>
      <c r="G11" s="9">
        <v>6</v>
      </c>
      <c r="H11" s="10">
        <f t="shared" si="2"/>
        <v>0.33333333333333331</v>
      </c>
    </row>
    <row r="12" spans="1:8" x14ac:dyDescent="0.25">
      <c r="A12" s="37" t="s">
        <v>14</v>
      </c>
      <c r="B12" s="19">
        <v>0</v>
      </c>
      <c r="C12" s="9">
        <v>0</v>
      </c>
      <c r="D12" s="10">
        <f t="shared" si="0"/>
        <v>0</v>
      </c>
      <c r="E12" s="4">
        <v>0</v>
      </c>
      <c r="F12" s="54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20</v>
      </c>
      <c r="B13" s="19">
        <v>0</v>
      </c>
      <c r="C13" s="9">
        <v>0</v>
      </c>
      <c r="D13" s="10">
        <f t="shared" si="0"/>
        <v>0</v>
      </c>
      <c r="E13" s="4">
        <v>0</v>
      </c>
      <c r="F13" s="54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15</v>
      </c>
      <c r="B14" s="19">
        <v>0</v>
      </c>
      <c r="C14" s="9">
        <v>0</v>
      </c>
      <c r="D14" s="10">
        <f t="shared" si="0"/>
        <v>0</v>
      </c>
      <c r="E14" s="4">
        <v>0</v>
      </c>
      <c r="F14" s="54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49">
        <v>66</v>
      </c>
      <c r="C15" s="50">
        <v>2</v>
      </c>
      <c r="D15" s="51">
        <f t="shared" si="0"/>
        <v>3.0303030303030304E-2</v>
      </c>
      <c r="E15" s="52">
        <v>37</v>
      </c>
      <c r="F15" s="53">
        <f t="shared" si="1"/>
        <v>0.56060606060606055</v>
      </c>
      <c r="G15" s="50">
        <v>20</v>
      </c>
      <c r="H15" s="51">
        <f t="shared" si="2"/>
        <v>0.30303030303030304</v>
      </c>
    </row>
    <row r="16" spans="1:8" x14ac:dyDescent="0.25">
      <c r="A16" s="37" t="s">
        <v>2</v>
      </c>
      <c r="B16" s="19">
        <v>15</v>
      </c>
      <c r="C16" s="9">
        <v>2</v>
      </c>
      <c r="D16" s="10">
        <f t="shared" si="0"/>
        <v>0.13333333333333333</v>
      </c>
      <c r="E16" s="4">
        <v>4</v>
      </c>
      <c r="F16" s="54">
        <f t="shared" si="1"/>
        <v>0.26666666666666666</v>
      </c>
      <c r="G16" s="9">
        <v>8</v>
      </c>
      <c r="H16" s="10">
        <f t="shared" si="2"/>
        <v>0.53333333333333333</v>
      </c>
    </row>
    <row r="17" spans="1:8" x14ac:dyDescent="0.25">
      <c r="A17" s="37" t="s">
        <v>5</v>
      </c>
      <c r="B17" s="19">
        <v>38</v>
      </c>
      <c r="C17" s="9">
        <v>0</v>
      </c>
      <c r="D17" s="10">
        <f t="shared" si="0"/>
        <v>0</v>
      </c>
      <c r="E17" s="4">
        <v>24</v>
      </c>
      <c r="F17" s="54">
        <f t="shared" si="1"/>
        <v>0.63157894736842102</v>
      </c>
      <c r="G17" s="9">
        <v>10</v>
      </c>
      <c r="H17" s="10">
        <f t="shared" si="2"/>
        <v>0.26315789473684209</v>
      </c>
    </row>
    <row r="18" spans="1:8" x14ac:dyDescent="0.25">
      <c r="A18" s="37" t="s">
        <v>21</v>
      </c>
      <c r="B18" s="19">
        <v>4</v>
      </c>
      <c r="C18" s="9">
        <v>0</v>
      </c>
      <c r="D18" s="10">
        <f t="shared" si="0"/>
        <v>0</v>
      </c>
      <c r="E18" s="4">
        <v>3</v>
      </c>
      <c r="F18" s="54">
        <f t="shared" si="1"/>
        <v>0.75</v>
      </c>
      <c r="G18" s="9">
        <v>1</v>
      </c>
      <c r="H18" s="10">
        <f t="shared" si="2"/>
        <v>0.25</v>
      </c>
    </row>
    <row r="19" spans="1:8" x14ac:dyDescent="0.25">
      <c r="A19" s="37" t="s">
        <v>7</v>
      </c>
      <c r="B19" s="19">
        <v>9</v>
      </c>
      <c r="C19" s="9">
        <v>0</v>
      </c>
      <c r="D19" s="10">
        <f t="shared" si="0"/>
        <v>0</v>
      </c>
      <c r="E19" s="4">
        <v>6</v>
      </c>
      <c r="F19" s="54">
        <f t="shared" si="1"/>
        <v>0.66666666666666663</v>
      </c>
      <c r="G19" s="9">
        <v>1</v>
      </c>
      <c r="H19" s="10">
        <f t="shared" si="2"/>
        <v>0.1111111111111111</v>
      </c>
    </row>
    <row r="20" spans="1:8" ht="15.75" thickBot="1" x14ac:dyDescent="0.3">
      <c r="A20" s="38" t="s">
        <v>16</v>
      </c>
      <c r="B20" s="55">
        <v>213</v>
      </c>
      <c r="C20" s="56">
        <v>3</v>
      </c>
      <c r="D20" s="57">
        <f t="shared" si="0"/>
        <v>1.4084507042253521E-2</v>
      </c>
      <c r="E20" s="58">
        <v>113</v>
      </c>
      <c r="F20" s="59">
        <f t="shared" si="1"/>
        <v>0.53051643192488263</v>
      </c>
      <c r="G20" s="56">
        <v>73</v>
      </c>
      <c r="H20" s="57">
        <f t="shared" si="2"/>
        <v>0.34272300469483569</v>
      </c>
    </row>
    <row r="21" spans="1:8" x14ac:dyDescent="0.25">
      <c r="A21" s="20" t="s">
        <v>28</v>
      </c>
    </row>
    <row r="23" spans="1:8" ht="15.75" thickBot="1" x14ac:dyDescent="0.3"/>
    <row r="24" spans="1:8" x14ac:dyDescent="0.25">
      <c r="A24" s="15" t="s">
        <v>22</v>
      </c>
      <c r="B24" s="31" t="s">
        <v>18</v>
      </c>
      <c r="C24" s="32" t="s">
        <v>38</v>
      </c>
      <c r="D24" s="33" t="s">
        <v>39</v>
      </c>
      <c r="E24" s="34" t="s">
        <v>40</v>
      </c>
      <c r="F24" s="35" t="s">
        <v>41</v>
      </c>
      <c r="G24" s="32" t="s">
        <v>27</v>
      </c>
      <c r="H24" s="33" t="s">
        <v>25</v>
      </c>
    </row>
    <row r="25" spans="1:8" x14ac:dyDescent="0.25">
      <c r="A25" s="17" t="s">
        <v>13</v>
      </c>
      <c r="B25" s="19">
        <f>B10</f>
        <v>18</v>
      </c>
      <c r="C25" s="19">
        <f t="shared" ref="C25:G25" si="3">C10</f>
        <v>1</v>
      </c>
      <c r="D25" s="39">
        <f t="shared" ref="D25:D31" si="4">IFERROR(C25/B25,0)</f>
        <v>5.5555555555555552E-2</v>
      </c>
      <c r="E25" s="19">
        <f t="shared" si="3"/>
        <v>9</v>
      </c>
      <c r="F25" s="39">
        <f t="shared" ref="F25:F31" si="5">IFERROR(E25/B25,0)</f>
        <v>0.5</v>
      </c>
      <c r="G25" s="19">
        <f t="shared" si="3"/>
        <v>6</v>
      </c>
      <c r="H25" s="39">
        <f t="shared" ref="H25:H31" si="6">IFERROR(G25/B25,0)</f>
        <v>0.33333333333333331</v>
      </c>
    </row>
    <row r="26" spans="1:8" x14ac:dyDescent="0.25">
      <c r="A26" s="17" t="s">
        <v>4</v>
      </c>
      <c r="B26" s="19">
        <f>B16+B18+B19</f>
        <v>28</v>
      </c>
      <c r="C26" s="19">
        <f t="shared" ref="C26:G26" si="7">C16+C18+C19</f>
        <v>2</v>
      </c>
      <c r="D26" s="39">
        <f t="shared" si="4"/>
        <v>7.1428571428571425E-2</v>
      </c>
      <c r="E26" s="19">
        <f t="shared" si="7"/>
        <v>13</v>
      </c>
      <c r="F26" s="39">
        <f t="shared" si="5"/>
        <v>0.4642857142857143</v>
      </c>
      <c r="G26" s="19">
        <f t="shared" si="7"/>
        <v>10</v>
      </c>
      <c r="H26" s="39">
        <f t="shared" si="6"/>
        <v>0.35714285714285715</v>
      </c>
    </row>
    <row r="27" spans="1:8" x14ac:dyDescent="0.25">
      <c r="A27" s="17" t="s">
        <v>3</v>
      </c>
      <c r="B27" s="19">
        <f>B7</f>
        <v>73</v>
      </c>
      <c r="C27" s="19">
        <f t="shared" ref="C27:G27" si="8">C7</f>
        <v>0</v>
      </c>
      <c r="D27" s="39">
        <f t="shared" si="4"/>
        <v>0</v>
      </c>
      <c r="E27" s="19">
        <f t="shared" si="8"/>
        <v>41</v>
      </c>
      <c r="F27" s="39">
        <f t="shared" si="5"/>
        <v>0.56164383561643838</v>
      </c>
      <c r="G27" s="19">
        <f t="shared" si="8"/>
        <v>23</v>
      </c>
      <c r="H27" s="39">
        <f t="shared" si="6"/>
        <v>0.31506849315068491</v>
      </c>
    </row>
    <row r="28" spans="1:8" x14ac:dyDescent="0.25">
      <c r="A28" s="17" t="s">
        <v>8</v>
      </c>
      <c r="B28" s="19">
        <f>B6+B9</f>
        <v>56</v>
      </c>
      <c r="C28" s="19">
        <f t="shared" ref="C28:G28" si="9">C6+C9</f>
        <v>0</v>
      </c>
      <c r="D28" s="39">
        <f t="shared" si="4"/>
        <v>0</v>
      </c>
      <c r="E28" s="19">
        <f t="shared" si="9"/>
        <v>26</v>
      </c>
      <c r="F28" s="39">
        <f t="shared" si="5"/>
        <v>0.4642857142857143</v>
      </c>
      <c r="G28" s="19">
        <f t="shared" si="9"/>
        <v>24</v>
      </c>
      <c r="H28" s="39">
        <f t="shared" si="6"/>
        <v>0.42857142857142855</v>
      </c>
    </row>
    <row r="29" spans="1:8" x14ac:dyDescent="0.25">
      <c r="A29" s="17" t="s">
        <v>23</v>
      </c>
      <c r="B29" s="19">
        <f>B8</f>
        <v>0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0</v>
      </c>
      <c r="H29" s="39">
        <f t="shared" si="6"/>
        <v>0</v>
      </c>
    </row>
    <row r="30" spans="1:8" x14ac:dyDescent="0.25">
      <c r="A30" s="17" t="s">
        <v>6</v>
      </c>
      <c r="B30" s="19">
        <f>B17</f>
        <v>38</v>
      </c>
      <c r="C30" s="19">
        <f t="shared" ref="C30:G30" si="11">C17</f>
        <v>0</v>
      </c>
      <c r="D30" s="39">
        <f t="shared" si="4"/>
        <v>0</v>
      </c>
      <c r="E30" s="19">
        <f t="shared" si="11"/>
        <v>24</v>
      </c>
      <c r="F30" s="39">
        <f t="shared" si="5"/>
        <v>0.63157894736842102</v>
      </c>
      <c r="G30" s="19">
        <f t="shared" si="11"/>
        <v>10</v>
      </c>
      <c r="H30" s="39">
        <f t="shared" si="6"/>
        <v>0.26315789473684209</v>
      </c>
    </row>
    <row r="31" spans="1:8" ht="15.75" thickBot="1" x14ac:dyDescent="0.3">
      <c r="A31" s="21" t="s">
        <v>16</v>
      </c>
      <c r="B31" s="26">
        <f>SUM(B25:B30)</f>
        <v>213</v>
      </c>
      <c r="C31" s="26">
        <f t="shared" ref="C31:G31" si="12">SUM(C25:C30)</f>
        <v>3</v>
      </c>
      <c r="D31" s="40">
        <f t="shared" si="4"/>
        <v>1.4084507042253521E-2</v>
      </c>
      <c r="E31" s="26">
        <f t="shared" si="12"/>
        <v>113</v>
      </c>
      <c r="F31" s="40">
        <f t="shared" si="5"/>
        <v>0.53051643192488263</v>
      </c>
      <c r="G31" s="26">
        <f t="shared" si="12"/>
        <v>73</v>
      </c>
      <c r="H31" s="40">
        <f t="shared" si="6"/>
        <v>0.34272300469483569</v>
      </c>
    </row>
    <row r="32" spans="1:8" x14ac:dyDescent="0.25">
      <c r="A32" s="20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K23" sqref="K23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43</v>
      </c>
    </row>
    <row r="2" spans="1:6" ht="18.75" x14ac:dyDescent="0.3">
      <c r="A2" s="41" t="s">
        <v>47</v>
      </c>
    </row>
    <row r="3" spans="1:6" ht="15.75" thickBot="1" x14ac:dyDescent="0.3"/>
    <row r="4" spans="1:6" x14ac:dyDescent="0.25">
      <c r="A4" s="15" t="s">
        <v>0</v>
      </c>
      <c r="B4" s="11" t="s">
        <v>18</v>
      </c>
      <c r="C4" s="5" t="s">
        <v>26</v>
      </c>
      <c r="D4" s="6" t="s">
        <v>24</v>
      </c>
      <c r="E4" s="12" t="s">
        <v>27</v>
      </c>
      <c r="F4" s="6" t="s">
        <v>25</v>
      </c>
    </row>
    <row r="5" spans="1:6" x14ac:dyDescent="0.25">
      <c r="A5" s="16" t="s">
        <v>46</v>
      </c>
      <c r="B5" s="13">
        <v>107</v>
      </c>
      <c r="C5" s="7">
        <v>3</v>
      </c>
      <c r="D5" s="8">
        <f>IFERROR(C5/B5,0)</f>
        <v>2.8037383177570093E-2</v>
      </c>
      <c r="E5" s="3">
        <v>79</v>
      </c>
      <c r="F5" s="8">
        <f>IFERROR(E5/B5,0)</f>
        <v>0.73831775700934577</v>
      </c>
    </row>
    <row r="6" spans="1:6" x14ac:dyDescent="0.25">
      <c r="A6" s="17" t="s">
        <v>9</v>
      </c>
      <c r="B6" s="14">
        <v>38</v>
      </c>
      <c r="C6" s="9">
        <v>1</v>
      </c>
      <c r="D6" s="10">
        <f t="shared" ref="D6:D20" si="0">IFERROR(C6/B6,0)</f>
        <v>2.6315789473684209E-2</v>
      </c>
      <c r="E6" s="4">
        <v>30</v>
      </c>
      <c r="F6" s="10">
        <f t="shared" ref="F6:F20" si="1">IFERROR(E6/B6,0)</f>
        <v>0.78947368421052633</v>
      </c>
    </row>
    <row r="7" spans="1:6" x14ac:dyDescent="0.25">
      <c r="A7" s="17" t="s">
        <v>44</v>
      </c>
      <c r="B7" s="14">
        <v>58</v>
      </c>
      <c r="C7" s="9">
        <v>1</v>
      </c>
      <c r="D7" s="10">
        <f t="shared" si="0"/>
        <v>1.7241379310344827E-2</v>
      </c>
      <c r="E7" s="4">
        <v>44</v>
      </c>
      <c r="F7" s="10">
        <f t="shared" si="1"/>
        <v>0.75862068965517238</v>
      </c>
    </row>
    <row r="8" spans="1:6" x14ac:dyDescent="0.25">
      <c r="A8" s="17" t="s">
        <v>19</v>
      </c>
      <c r="B8" s="14">
        <v>0</v>
      </c>
      <c r="C8" s="9">
        <v>0</v>
      </c>
      <c r="D8" s="10">
        <f t="shared" si="0"/>
        <v>0</v>
      </c>
      <c r="E8" s="4">
        <v>0</v>
      </c>
      <c r="F8" s="10">
        <f t="shared" si="1"/>
        <v>0</v>
      </c>
    </row>
    <row r="9" spans="1:6" x14ac:dyDescent="0.25">
      <c r="A9" s="17" t="s">
        <v>10</v>
      </c>
      <c r="B9" s="14">
        <v>11</v>
      </c>
      <c r="C9" s="9">
        <v>1</v>
      </c>
      <c r="D9" s="10">
        <f t="shared" si="0"/>
        <v>9.0909090909090912E-2</v>
      </c>
      <c r="E9" s="4">
        <v>5</v>
      </c>
      <c r="F9" s="10">
        <f t="shared" si="1"/>
        <v>0.45454545454545453</v>
      </c>
    </row>
    <row r="10" spans="1:6" x14ac:dyDescent="0.25">
      <c r="A10" s="16" t="s">
        <v>11</v>
      </c>
      <c r="B10" s="13">
        <v>29</v>
      </c>
      <c r="C10" s="7">
        <v>1</v>
      </c>
      <c r="D10" s="8">
        <f t="shared" si="0"/>
        <v>3.4482758620689655E-2</v>
      </c>
      <c r="E10" s="3">
        <v>20</v>
      </c>
      <c r="F10" s="8">
        <f t="shared" si="1"/>
        <v>0.68965517241379315</v>
      </c>
    </row>
    <row r="11" spans="1:6" x14ac:dyDescent="0.25">
      <c r="A11" s="17" t="s">
        <v>12</v>
      </c>
      <c r="B11" s="14">
        <v>29</v>
      </c>
      <c r="C11" s="9">
        <v>1</v>
      </c>
      <c r="D11" s="10">
        <f t="shared" si="0"/>
        <v>3.4482758620689655E-2</v>
      </c>
      <c r="E11" s="4">
        <v>20</v>
      </c>
      <c r="F11" s="10">
        <f t="shared" si="1"/>
        <v>0.68965517241379315</v>
      </c>
    </row>
    <row r="12" spans="1:6" x14ac:dyDescent="0.25">
      <c r="A12" s="17" t="s">
        <v>14</v>
      </c>
      <c r="B12" s="14">
        <v>0</v>
      </c>
      <c r="C12" s="9">
        <v>0</v>
      </c>
      <c r="D12" s="10">
        <f t="shared" si="0"/>
        <v>0</v>
      </c>
      <c r="E12" s="4">
        <v>0</v>
      </c>
      <c r="F12" s="10">
        <f t="shared" si="1"/>
        <v>0</v>
      </c>
    </row>
    <row r="13" spans="1:6" x14ac:dyDescent="0.25">
      <c r="A13" s="17" t="s">
        <v>15</v>
      </c>
      <c r="B13" s="14">
        <v>0</v>
      </c>
      <c r="C13" s="9">
        <v>0</v>
      </c>
      <c r="D13" s="10">
        <f t="shared" si="0"/>
        <v>0</v>
      </c>
      <c r="E13" s="4">
        <v>0</v>
      </c>
      <c r="F13" s="10">
        <f t="shared" si="1"/>
        <v>0</v>
      </c>
    </row>
    <row r="14" spans="1:6" x14ac:dyDescent="0.25">
      <c r="A14" s="17" t="s">
        <v>20</v>
      </c>
      <c r="B14" s="14">
        <v>0</v>
      </c>
      <c r="C14" s="9">
        <v>0</v>
      </c>
      <c r="D14" s="10">
        <f t="shared" si="0"/>
        <v>0</v>
      </c>
      <c r="E14" s="4">
        <v>0</v>
      </c>
      <c r="F14" s="10">
        <f t="shared" si="1"/>
        <v>0</v>
      </c>
    </row>
    <row r="15" spans="1:6" x14ac:dyDescent="0.25">
      <c r="A15" s="16" t="s">
        <v>1</v>
      </c>
      <c r="B15" s="13">
        <v>64</v>
      </c>
      <c r="C15" s="7">
        <v>4</v>
      </c>
      <c r="D15" s="8">
        <f t="shared" si="0"/>
        <v>6.25E-2</v>
      </c>
      <c r="E15" s="3">
        <v>45</v>
      </c>
      <c r="F15" s="8">
        <f t="shared" si="1"/>
        <v>0.703125</v>
      </c>
    </row>
    <row r="16" spans="1:6" x14ac:dyDescent="0.25">
      <c r="A16" s="17" t="s">
        <v>2</v>
      </c>
      <c r="B16" s="14">
        <v>14</v>
      </c>
      <c r="C16" s="9">
        <v>1</v>
      </c>
      <c r="D16" s="10">
        <f t="shared" si="0"/>
        <v>7.1428571428571425E-2</v>
      </c>
      <c r="E16" s="4">
        <v>7</v>
      </c>
      <c r="F16" s="10">
        <f t="shared" si="1"/>
        <v>0.5</v>
      </c>
    </row>
    <row r="17" spans="1:6" x14ac:dyDescent="0.25">
      <c r="A17" s="17" t="s">
        <v>5</v>
      </c>
      <c r="B17" s="14">
        <v>36</v>
      </c>
      <c r="C17" s="9">
        <v>2</v>
      </c>
      <c r="D17" s="10">
        <f t="shared" si="0"/>
        <v>5.5555555555555552E-2</v>
      </c>
      <c r="E17" s="4">
        <v>27</v>
      </c>
      <c r="F17" s="10">
        <f t="shared" si="1"/>
        <v>0.75</v>
      </c>
    </row>
    <row r="18" spans="1:6" x14ac:dyDescent="0.25">
      <c r="A18" s="17" t="s">
        <v>21</v>
      </c>
      <c r="B18" s="14">
        <v>4</v>
      </c>
      <c r="C18" s="9">
        <v>0</v>
      </c>
      <c r="D18" s="10">
        <f t="shared" si="0"/>
        <v>0</v>
      </c>
      <c r="E18" s="4">
        <v>4</v>
      </c>
      <c r="F18" s="10">
        <f t="shared" si="1"/>
        <v>1</v>
      </c>
    </row>
    <row r="19" spans="1:6" x14ac:dyDescent="0.25">
      <c r="A19" s="17" t="s">
        <v>7</v>
      </c>
      <c r="B19" s="14">
        <v>10</v>
      </c>
      <c r="C19" s="9">
        <v>1</v>
      </c>
      <c r="D19" s="10">
        <f t="shared" si="0"/>
        <v>0.1</v>
      </c>
      <c r="E19" s="4">
        <v>7</v>
      </c>
      <c r="F19" s="10">
        <f t="shared" si="1"/>
        <v>0.7</v>
      </c>
    </row>
    <row r="20" spans="1:6" ht="15.75" thickBot="1" x14ac:dyDescent="0.3">
      <c r="A20" s="21" t="s">
        <v>16</v>
      </c>
      <c r="B20" s="22">
        <v>200</v>
      </c>
      <c r="C20" s="23">
        <v>8</v>
      </c>
      <c r="D20" s="24">
        <f t="shared" si="0"/>
        <v>0.04</v>
      </c>
      <c r="E20" s="25">
        <v>144</v>
      </c>
      <c r="F20" s="24">
        <f t="shared" si="1"/>
        <v>0.72</v>
      </c>
    </row>
    <row r="21" spans="1:6" x14ac:dyDescent="0.25">
      <c r="A21" s="20" t="s">
        <v>28</v>
      </c>
    </row>
    <row r="23" spans="1:6" ht="15.75" thickBot="1" x14ac:dyDescent="0.3"/>
    <row r="24" spans="1:6" x14ac:dyDescent="0.25">
      <c r="A24" s="15" t="s">
        <v>22</v>
      </c>
      <c r="B24" s="18" t="s">
        <v>18</v>
      </c>
      <c r="C24" s="5" t="s">
        <v>26</v>
      </c>
      <c r="D24" s="6" t="s">
        <v>24</v>
      </c>
      <c r="E24" s="12" t="s">
        <v>27</v>
      </c>
      <c r="F24" s="6" t="s">
        <v>25</v>
      </c>
    </row>
    <row r="25" spans="1:6" x14ac:dyDescent="0.25">
      <c r="A25" s="17" t="s">
        <v>13</v>
      </c>
      <c r="B25" s="19">
        <f>B10</f>
        <v>29</v>
      </c>
      <c r="C25" s="9">
        <f t="shared" ref="C25:E25" si="2">C10</f>
        <v>1</v>
      </c>
      <c r="D25" s="10">
        <f t="shared" ref="D25:D31" si="3">IFERROR(C25/B25,0)</f>
        <v>3.4482758620689655E-2</v>
      </c>
      <c r="E25" s="4">
        <f t="shared" si="2"/>
        <v>20</v>
      </c>
      <c r="F25" s="10">
        <f t="shared" ref="F25:F31" si="4">IFERROR(E25/B25,0)</f>
        <v>0.68965517241379315</v>
      </c>
    </row>
    <row r="26" spans="1:6" x14ac:dyDescent="0.25">
      <c r="A26" s="17" t="s">
        <v>4</v>
      </c>
      <c r="B26" s="19">
        <f>B16+B18+B19</f>
        <v>28</v>
      </c>
      <c r="C26" s="9">
        <f t="shared" ref="C26:E26" si="5">C16+C18+C19</f>
        <v>2</v>
      </c>
      <c r="D26" s="10">
        <f t="shared" si="3"/>
        <v>7.1428571428571425E-2</v>
      </c>
      <c r="E26" s="4">
        <f t="shared" si="5"/>
        <v>18</v>
      </c>
      <c r="F26" s="10">
        <f t="shared" si="4"/>
        <v>0.6428571428571429</v>
      </c>
    </row>
    <row r="27" spans="1:6" x14ac:dyDescent="0.25">
      <c r="A27" s="17" t="s">
        <v>3</v>
      </c>
      <c r="B27" s="19">
        <f>B7</f>
        <v>58</v>
      </c>
      <c r="C27" s="9">
        <f t="shared" ref="C27:E27" si="6">C7</f>
        <v>1</v>
      </c>
      <c r="D27" s="10">
        <f t="shared" si="3"/>
        <v>1.7241379310344827E-2</v>
      </c>
      <c r="E27" s="4">
        <f t="shared" si="6"/>
        <v>44</v>
      </c>
      <c r="F27" s="10">
        <f t="shared" si="4"/>
        <v>0.75862068965517238</v>
      </c>
    </row>
    <row r="28" spans="1:6" x14ac:dyDescent="0.25">
      <c r="A28" s="17" t="s">
        <v>8</v>
      </c>
      <c r="B28" s="19">
        <f>B6+B9</f>
        <v>49</v>
      </c>
      <c r="C28" s="9">
        <f t="shared" ref="C28:E28" si="7">C6+C9</f>
        <v>2</v>
      </c>
      <c r="D28" s="10">
        <f t="shared" si="3"/>
        <v>4.0816326530612242E-2</v>
      </c>
      <c r="E28" s="4">
        <f t="shared" si="7"/>
        <v>35</v>
      </c>
      <c r="F28" s="10">
        <f t="shared" si="4"/>
        <v>0.7142857142857143</v>
      </c>
    </row>
    <row r="29" spans="1:6" x14ac:dyDescent="0.25">
      <c r="A29" s="17" t="s">
        <v>23</v>
      </c>
      <c r="B29" s="19">
        <f>B8</f>
        <v>0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36</v>
      </c>
      <c r="C30" s="9">
        <f t="shared" ref="C30:E30" si="9">C17</f>
        <v>2</v>
      </c>
      <c r="D30" s="10">
        <f t="shared" si="3"/>
        <v>5.5555555555555552E-2</v>
      </c>
      <c r="E30" s="4">
        <f t="shared" si="9"/>
        <v>27</v>
      </c>
      <c r="F30" s="10">
        <f t="shared" si="4"/>
        <v>0.75</v>
      </c>
    </row>
    <row r="31" spans="1:6" ht="15.75" thickBot="1" x14ac:dyDescent="0.3">
      <c r="A31" s="21" t="s">
        <v>16</v>
      </c>
      <c r="B31" s="26">
        <f>SUM(B25:B30)</f>
        <v>200</v>
      </c>
      <c r="C31" s="27">
        <f t="shared" ref="C31:E31" si="10">SUM(C25:C30)</f>
        <v>8</v>
      </c>
      <c r="D31" s="28">
        <f t="shared" si="3"/>
        <v>0.04</v>
      </c>
      <c r="E31" s="29">
        <f t="shared" si="10"/>
        <v>144</v>
      </c>
      <c r="F31" s="28">
        <f t="shared" si="4"/>
        <v>0.72</v>
      </c>
    </row>
    <row r="32" spans="1:6" x14ac:dyDescent="0.25">
      <c r="A32" s="20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A7" sqref="A7"/>
    </sheetView>
  </sheetViews>
  <sheetFormatPr baseColWidth="10" defaultRowHeight="15" x14ac:dyDescent="0.25"/>
  <cols>
    <col min="1" max="1" width="34" customWidth="1"/>
    <col min="2" max="2" width="13" style="1" customWidth="1"/>
    <col min="3" max="3" width="12" style="1" customWidth="1"/>
    <col min="4" max="4" width="11.42578125" style="1"/>
    <col min="5" max="5" width="12.85546875" style="1" customWidth="1"/>
    <col min="6" max="6" width="10.140625" style="1" customWidth="1"/>
    <col min="7" max="7" width="15.5703125" style="1" customWidth="1"/>
    <col min="8" max="8" width="23.42578125" style="1" bestFit="1" customWidth="1"/>
    <col min="9" max="9" width="14.42578125" style="1" customWidth="1"/>
  </cols>
  <sheetData>
    <row r="1" spans="1:9" ht="16.5" x14ac:dyDescent="0.3">
      <c r="A1" s="2" t="s">
        <v>48</v>
      </c>
      <c r="C1" s="43"/>
    </row>
    <row r="2" spans="1:9" ht="15.75" x14ac:dyDescent="0.25">
      <c r="A2" s="2" t="s">
        <v>29</v>
      </c>
    </row>
    <row r="5" spans="1:9" ht="15.75" thickBot="1" x14ac:dyDescent="0.3"/>
    <row r="6" spans="1:9" x14ac:dyDescent="0.25">
      <c r="A6" s="60"/>
      <c r="B6" s="97" t="s">
        <v>45</v>
      </c>
      <c r="C6" s="98"/>
      <c r="D6" s="99" t="s">
        <v>30</v>
      </c>
      <c r="E6" s="99"/>
      <c r="F6" s="97" t="s">
        <v>17</v>
      </c>
      <c r="G6" s="98"/>
      <c r="H6" s="100" t="s">
        <v>49</v>
      </c>
      <c r="I6" s="90" t="s">
        <v>16</v>
      </c>
    </row>
    <row r="7" spans="1:9" ht="45" x14ac:dyDescent="0.25">
      <c r="A7" s="61" t="s">
        <v>0</v>
      </c>
      <c r="B7" s="82" t="s">
        <v>35</v>
      </c>
      <c r="C7" s="83" t="s">
        <v>34</v>
      </c>
      <c r="D7" s="84" t="s">
        <v>35</v>
      </c>
      <c r="E7" s="84" t="s">
        <v>34</v>
      </c>
      <c r="F7" s="82" t="s">
        <v>35</v>
      </c>
      <c r="G7" s="83" t="s">
        <v>34</v>
      </c>
      <c r="H7" s="84" t="s">
        <v>34</v>
      </c>
      <c r="I7" s="91"/>
    </row>
    <row r="8" spans="1:9" x14ac:dyDescent="0.25">
      <c r="A8" s="86" t="s">
        <v>46</v>
      </c>
      <c r="B8" s="88">
        <v>1</v>
      </c>
      <c r="C8" s="89">
        <v>6</v>
      </c>
      <c r="D8" s="87">
        <v>27</v>
      </c>
      <c r="E8" s="85">
        <v>10</v>
      </c>
      <c r="F8" s="88">
        <v>25</v>
      </c>
      <c r="G8" s="89">
        <v>12</v>
      </c>
      <c r="H8" s="85"/>
      <c r="I8" s="92">
        <v>81</v>
      </c>
    </row>
    <row r="9" spans="1:9" x14ac:dyDescent="0.25">
      <c r="A9" s="64" t="s">
        <v>9</v>
      </c>
      <c r="B9" s="70"/>
      <c r="C9" s="71">
        <v>3</v>
      </c>
      <c r="D9" s="80">
        <v>9</v>
      </c>
      <c r="E9" s="76">
        <v>4</v>
      </c>
      <c r="F9" s="70">
        <v>10</v>
      </c>
      <c r="G9" s="71">
        <v>5</v>
      </c>
      <c r="H9" s="76"/>
      <c r="I9" s="93">
        <v>31</v>
      </c>
    </row>
    <row r="10" spans="1:9" x14ac:dyDescent="0.25">
      <c r="A10" s="63" t="s">
        <v>44</v>
      </c>
      <c r="B10" s="68">
        <v>1</v>
      </c>
      <c r="C10" s="69">
        <v>3</v>
      </c>
      <c r="D10" s="79">
        <v>17</v>
      </c>
      <c r="E10" s="75">
        <v>5</v>
      </c>
      <c r="F10" s="68">
        <v>12</v>
      </c>
      <c r="G10" s="69">
        <v>6</v>
      </c>
      <c r="H10" s="75"/>
      <c r="I10" s="94">
        <v>44</v>
      </c>
    </row>
    <row r="11" spans="1:9" x14ac:dyDescent="0.25">
      <c r="A11" s="64" t="s">
        <v>10</v>
      </c>
      <c r="B11" s="70"/>
      <c r="C11" s="71"/>
      <c r="D11" s="80">
        <v>1</v>
      </c>
      <c r="E11" s="76">
        <v>1</v>
      </c>
      <c r="F11" s="70">
        <v>3</v>
      </c>
      <c r="G11" s="71">
        <v>1</v>
      </c>
      <c r="H11" s="76"/>
      <c r="I11" s="93">
        <v>6</v>
      </c>
    </row>
    <row r="12" spans="1:9" x14ac:dyDescent="0.25">
      <c r="A12" s="62" t="s">
        <v>11</v>
      </c>
      <c r="B12" s="66">
        <v>1</v>
      </c>
      <c r="C12" s="67">
        <v>1</v>
      </c>
      <c r="D12" s="78">
        <v>3</v>
      </c>
      <c r="E12" s="74">
        <v>2</v>
      </c>
      <c r="F12" s="66">
        <v>3</v>
      </c>
      <c r="G12" s="67">
        <v>2</v>
      </c>
      <c r="H12" s="74">
        <v>1</v>
      </c>
      <c r="I12" s="95">
        <v>13</v>
      </c>
    </row>
    <row r="13" spans="1:9" x14ac:dyDescent="0.25">
      <c r="A13" s="63" t="s">
        <v>12</v>
      </c>
      <c r="B13" s="68">
        <v>1</v>
      </c>
      <c r="C13" s="69">
        <v>1</v>
      </c>
      <c r="D13" s="79">
        <v>3</v>
      </c>
      <c r="E13" s="75">
        <v>2</v>
      </c>
      <c r="F13" s="68">
        <v>3</v>
      </c>
      <c r="G13" s="69">
        <v>2</v>
      </c>
      <c r="H13" s="75">
        <v>1</v>
      </c>
      <c r="I13" s="94">
        <v>13</v>
      </c>
    </row>
    <row r="14" spans="1:9" x14ac:dyDescent="0.25">
      <c r="A14" s="62" t="s">
        <v>1</v>
      </c>
      <c r="B14" s="66">
        <v>1</v>
      </c>
      <c r="C14" s="67">
        <v>4</v>
      </c>
      <c r="D14" s="78">
        <v>12</v>
      </c>
      <c r="E14" s="74">
        <v>7</v>
      </c>
      <c r="F14" s="66">
        <v>7</v>
      </c>
      <c r="G14" s="67">
        <v>6</v>
      </c>
      <c r="H14" s="74">
        <v>1</v>
      </c>
      <c r="I14" s="95">
        <v>38</v>
      </c>
    </row>
    <row r="15" spans="1:9" x14ac:dyDescent="0.25">
      <c r="A15" s="63" t="s">
        <v>2</v>
      </c>
      <c r="B15" s="68"/>
      <c r="C15" s="69">
        <v>1</v>
      </c>
      <c r="D15" s="79">
        <v>1</v>
      </c>
      <c r="E15" s="75"/>
      <c r="F15" s="68">
        <v>3</v>
      </c>
      <c r="G15" s="69">
        <v>3</v>
      </c>
      <c r="H15" s="75">
        <v>1</v>
      </c>
      <c r="I15" s="94">
        <v>9</v>
      </c>
    </row>
    <row r="16" spans="1:9" x14ac:dyDescent="0.25">
      <c r="A16" s="64" t="s">
        <v>5</v>
      </c>
      <c r="B16" s="70">
        <v>1</v>
      </c>
      <c r="C16" s="71">
        <v>2</v>
      </c>
      <c r="D16" s="80">
        <v>8</v>
      </c>
      <c r="E16" s="76">
        <v>6</v>
      </c>
      <c r="F16" s="70">
        <v>3</v>
      </c>
      <c r="G16" s="71">
        <v>3</v>
      </c>
      <c r="H16" s="76"/>
      <c r="I16" s="93">
        <v>23</v>
      </c>
    </row>
    <row r="17" spans="1:9" x14ac:dyDescent="0.25">
      <c r="A17" s="63" t="s">
        <v>21</v>
      </c>
      <c r="B17" s="68"/>
      <c r="C17" s="69"/>
      <c r="D17" s="79">
        <v>2</v>
      </c>
      <c r="E17" s="75"/>
      <c r="F17" s="68"/>
      <c r="G17" s="69"/>
      <c r="H17" s="75"/>
      <c r="I17" s="94">
        <v>2</v>
      </c>
    </row>
    <row r="18" spans="1:9" ht="15.75" thickBot="1" x14ac:dyDescent="0.3">
      <c r="A18" s="64" t="s">
        <v>7</v>
      </c>
      <c r="B18" s="70"/>
      <c r="C18" s="71">
        <v>1</v>
      </c>
      <c r="D18" s="80">
        <v>1</v>
      </c>
      <c r="E18" s="76">
        <v>1</v>
      </c>
      <c r="F18" s="70">
        <v>1</v>
      </c>
      <c r="G18" s="71"/>
      <c r="H18" s="76"/>
      <c r="I18" s="93">
        <v>4</v>
      </c>
    </row>
    <row r="19" spans="1:9" ht="16.5" thickTop="1" thickBot="1" x14ac:dyDescent="0.3">
      <c r="A19" s="65" t="s">
        <v>16</v>
      </c>
      <c r="B19" s="72">
        <v>3</v>
      </c>
      <c r="C19" s="73">
        <v>11</v>
      </c>
      <c r="D19" s="81">
        <v>42</v>
      </c>
      <c r="E19" s="77">
        <v>19</v>
      </c>
      <c r="F19" s="72">
        <v>35</v>
      </c>
      <c r="G19" s="73">
        <v>20</v>
      </c>
      <c r="H19" s="77">
        <v>2</v>
      </c>
      <c r="I19" s="96">
        <v>132</v>
      </c>
    </row>
    <row r="20" spans="1:9" x14ac:dyDescent="0.25">
      <c r="A20" s="42" t="s">
        <v>28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20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  <col min="8" max="8" width="13.7109375" style="1" customWidth="1"/>
  </cols>
  <sheetData>
    <row r="1" spans="1:8" ht="15.75" x14ac:dyDescent="0.25">
      <c r="A1" s="2" t="s">
        <v>48</v>
      </c>
    </row>
    <row r="2" spans="1:8" ht="15.75" x14ac:dyDescent="0.25">
      <c r="A2" s="2" t="s">
        <v>31</v>
      </c>
    </row>
    <row r="5" spans="1:8" ht="15.75" thickBot="1" x14ac:dyDescent="0.3"/>
    <row r="6" spans="1:8" x14ac:dyDescent="0.25">
      <c r="A6" s="60"/>
      <c r="B6" s="97" t="s">
        <v>45</v>
      </c>
      <c r="C6" s="98"/>
      <c r="D6" s="97" t="s">
        <v>30</v>
      </c>
      <c r="E6" s="98"/>
      <c r="F6" s="97" t="s">
        <v>17</v>
      </c>
      <c r="G6" s="98"/>
      <c r="H6" s="101" t="s">
        <v>16</v>
      </c>
    </row>
    <row r="7" spans="1:8" ht="30" x14ac:dyDescent="0.25">
      <c r="A7" s="61" t="s">
        <v>0</v>
      </c>
      <c r="B7" s="82" t="s">
        <v>32</v>
      </c>
      <c r="C7" s="83" t="s">
        <v>33</v>
      </c>
      <c r="D7" s="84" t="s">
        <v>32</v>
      </c>
      <c r="E7" s="84" t="s">
        <v>33</v>
      </c>
      <c r="F7" s="82" t="s">
        <v>32</v>
      </c>
      <c r="G7" s="83" t="s">
        <v>33</v>
      </c>
      <c r="H7" s="83"/>
    </row>
    <row r="8" spans="1:8" x14ac:dyDescent="0.25">
      <c r="A8" s="86" t="s">
        <v>46</v>
      </c>
      <c r="B8" s="88">
        <v>2</v>
      </c>
      <c r="C8" s="89">
        <v>6</v>
      </c>
      <c r="D8" s="87">
        <v>19</v>
      </c>
      <c r="E8" s="85">
        <v>11</v>
      </c>
      <c r="F8" s="88">
        <v>7</v>
      </c>
      <c r="G8" s="89">
        <v>3</v>
      </c>
      <c r="H8" s="89">
        <v>48</v>
      </c>
    </row>
    <row r="9" spans="1:8" x14ac:dyDescent="0.25">
      <c r="A9" s="64" t="s">
        <v>9</v>
      </c>
      <c r="B9" s="70"/>
      <c r="C9" s="71">
        <v>1</v>
      </c>
      <c r="D9" s="80">
        <v>6</v>
      </c>
      <c r="E9" s="76">
        <v>4</v>
      </c>
      <c r="F9" s="70">
        <v>2</v>
      </c>
      <c r="G9" s="71">
        <v>1</v>
      </c>
      <c r="H9" s="71">
        <v>14</v>
      </c>
    </row>
    <row r="10" spans="1:8" x14ac:dyDescent="0.25">
      <c r="A10" s="63" t="s">
        <v>44</v>
      </c>
      <c r="B10" s="68">
        <v>1</v>
      </c>
      <c r="C10" s="69">
        <v>4</v>
      </c>
      <c r="D10" s="79">
        <v>12</v>
      </c>
      <c r="E10" s="75">
        <v>7</v>
      </c>
      <c r="F10" s="68">
        <v>3</v>
      </c>
      <c r="G10" s="69">
        <v>2</v>
      </c>
      <c r="H10" s="69">
        <v>29</v>
      </c>
    </row>
    <row r="11" spans="1:8" x14ac:dyDescent="0.25">
      <c r="A11" s="64" t="s">
        <v>10</v>
      </c>
      <c r="B11" s="70">
        <v>1</v>
      </c>
      <c r="C11" s="71">
        <v>1</v>
      </c>
      <c r="D11" s="80">
        <v>1</v>
      </c>
      <c r="E11" s="76"/>
      <c r="F11" s="70">
        <v>2</v>
      </c>
      <c r="G11" s="71"/>
      <c r="H11" s="71">
        <v>5</v>
      </c>
    </row>
    <row r="12" spans="1:8" x14ac:dyDescent="0.25">
      <c r="A12" s="62" t="s">
        <v>11</v>
      </c>
      <c r="B12" s="66"/>
      <c r="C12" s="67"/>
      <c r="D12" s="78">
        <v>2</v>
      </c>
      <c r="E12" s="74">
        <v>2</v>
      </c>
      <c r="F12" s="66">
        <v>1</v>
      </c>
      <c r="G12" s="67"/>
      <c r="H12" s="67">
        <v>5</v>
      </c>
    </row>
    <row r="13" spans="1:8" x14ac:dyDescent="0.25">
      <c r="A13" s="63" t="s">
        <v>12</v>
      </c>
      <c r="B13" s="68"/>
      <c r="C13" s="69"/>
      <c r="D13" s="79">
        <v>2</v>
      </c>
      <c r="E13" s="75">
        <v>2</v>
      </c>
      <c r="F13" s="68">
        <v>1</v>
      </c>
      <c r="G13" s="69"/>
      <c r="H13" s="69">
        <v>5</v>
      </c>
    </row>
    <row r="14" spans="1:8" x14ac:dyDescent="0.25">
      <c r="A14" s="62" t="s">
        <v>1</v>
      </c>
      <c r="B14" s="66">
        <v>1</v>
      </c>
      <c r="C14" s="67">
        <v>2</v>
      </c>
      <c r="D14" s="78">
        <v>10</v>
      </c>
      <c r="E14" s="74">
        <v>8</v>
      </c>
      <c r="F14" s="66">
        <v>4</v>
      </c>
      <c r="G14" s="67">
        <v>3</v>
      </c>
      <c r="H14" s="67">
        <v>28</v>
      </c>
    </row>
    <row r="15" spans="1:8" x14ac:dyDescent="0.25">
      <c r="A15" s="63" t="s">
        <v>2</v>
      </c>
      <c r="B15" s="68"/>
      <c r="C15" s="69">
        <v>1</v>
      </c>
      <c r="D15" s="79">
        <v>1</v>
      </c>
      <c r="E15" s="75">
        <v>2</v>
      </c>
      <c r="F15" s="68">
        <v>1</v>
      </c>
      <c r="G15" s="69">
        <v>1</v>
      </c>
      <c r="H15" s="69">
        <v>6</v>
      </c>
    </row>
    <row r="16" spans="1:8" x14ac:dyDescent="0.25">
      <c r="A16" s="64" t="s">
        <v>5</v>
      </c>
      <c r="B16" s="70"/>
      <c r="C16" s="71">
        <v>1</v>
      </c>
      <c r="D16" s="80">
        <v>4</v>
      </c>
      <c r="E16" s="76">
        <v>6</v>
      </c>
      <c r="F16" s="70">
        <v>2</v>
      </c>
      <c r="G16" s="71">
        <v>2</v>
      </c>
      <c r="H16" s="71">
        <v>15</v>
      </c>
    </row>
    <row r="17" spans="1:8" x14ac:dyDescent="0.25">
      <c r="A17" s="63" t="s">
        <v>21</v>
      </c>
      <c r="B17" s="68"/>
      <c r="C17" s="69"/>
      <c r="D17" s="79">
        <v>1</v>
      </c>
      <c r="E17" s="75"/>
      <c r="F17" s="68">
        <v>1</v>
      </c>
      <c r="G17" s="69"/>
      <c r="H17" s="69">
        <v>2</v>
      </c>
    </row>
    <row r="18" spans="1:8" ht="15.75" thickBot="1" x14ac:dyDescent="0.3">
      <c r="A18" s="64" t="s">
        <v>7</v>
      </c>
      <c r="B18" s="70">
        <v>1</v>
      </c>
      <c r="C18" s="71"/>
      <c r="D18" s="80">
        <v>4</v>
      </c>
      <c r="E18" s="76"/>
      <c r="F18" s="70"/>
      <c r="G18" s="71"/>
      <c r="H18" s="71">
        <v>5</v>
      </c>
    </row>
    <row r="19" spans="1:8" ht="16.5" thickTop="1" thickBot="1" x14ac:dyDescent="0.3">
      <c r="A19" s="65" t="s">
        <v>16</v>
      </c>
      <c r="B19" s="72">
        <v>3</v>
      </c>
      <c r="C19" s="73">
        <v>8</v>
      </c>
      <c r="D19" s="81">
        <v>31</v>
      </c>
      <c r="E19" s="77">
        <v>21</v>
      </c>
      <c r="F19" s="72">
        <v>12</v>
      </c>
      <c r="G19" s="73">
        <v>6</v>
      </c>
      <c r="H19" s="73">
        <v>81</v>
      </c>
    </row>
    <row r="20" spans="1:8" x14ac:dyDescent="0.25">
      <c r="A20" s="42" t="s">
        <v>28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2024-08-15T14:35:19Z</dcterms:created>
  <dcterms:modified xsi:type="dcterms:W3CDTF">2026-04-14T15:16:47Z</dcterms:modified>
</cp:coreProperties>
</file>