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TBC\"/>
    </mc:Choice>
  </mc:AlternateContent>
  <xr:revisionPtr revIDLastSave="0" documentId="13_ncr:1_{047B8F92-8672-44E6-B907-F240F16B866F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6" l="1"/>
  <c r="F12" i="15"/>
  <c r="F12" i="14"/>
  <c r="F12" i="13"/>
  <c r="F12" i="12"/>
  <c r="F12" i="11"/>
  <c r="F12" i="10"/>
  <c r="F12" i="9"/>
  <c r="F12" i="8"/>
  <c r="F12" i="7"/>
  <c r="F12" i="6"/>
  <c r="F12" i="5"/>
  <c r="F12" i="4"/>
  <c r="F12" i="3"/>
  <c r="F12" i="2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G112" i="16"/>
  <c r="G111" i="16"/>
  <c r="C92" i="16"/>
  <c r="D86" i="16"/>
  <c r="C86" i="16"/>
  <c r="B79" i="16"/>
  <c r="E57" i="16"/>
  <c r="E56" i="16"/>
  <c r="E55" i="16"/>
  <c r="E54" i="16"/>
  <c r="E53" i="16"/>
  <c r="E52" i="16"/>
  <c r="E51" i="16"/>
  <c r="B34" i="16"/>
  <c r="B26" i="16"/>
  <c r="D19" i="16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G112" i="11"/>
  <c r="G111" i="11"/>
  <c r="C92" i="11"/>
  <c r="D86" i="11"/>
  <c r="C86" i="11"/>
  <c r="B79" i="11"/>
  <c r="E57" i="11"/>
  <c r="E56" i="11"/>
  <c r="E55" i="11"/>
  <c r="E54" i="11"/>
  <c r="E53" i="11"/>
  <c r="E52" i="11"/>
  <c r="E51" i="11"/>
  <c r="B34" i="11"/>
  <c r="B26" i="11"/>
  <c r="D19" i="11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G112" i="6"/>
  <c r="G111" i="6"/>
  <c r="C92" i="6"/>
  <c r="D86" i="6"/>
  <c r="C86" i="6"/>
  <c r="B79" i="6"/>
  <c r="E57" i="6"/>
  <c r="E56" i="6"/>
  <c r="E55" i="6"/>
  <c r="E54" i="6"/>
  <c r="E53" i="6"/>
  <c r="E52" i="6"/>
  <c r="E51" i="6"/>
  <c r="B34" i="6"/>
  <c r="B26" i="6"/>
  <c r="D19" i="6"/>
  <c r="H136" i="15"/>
  <c r="H135" i="15"/>
  <c r="H134" i="15"/>
  <c r="H133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G112" i="15"/>
  <c r="G111" i="15"/>
  <c r="C92" i="15"/>
  <c r="D86" i="15"/>
  <c r="C86" i="15"/>
  <c r="B79" i="15"/>
  <c r="E57" i="15"/>
  <c r="E56" i="15"/>
  <c r="E55" i="15"/>
  <c r="E54" i="15"/>
  <c r="E53" i="15"/>
  <c r="E52" i="15"/>
  <c r="E51" i="15"/>
  <c r="B34" i="15"/>
  <c r="B26" i="15"/>
  <c r="D19" i="15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G112" i="14"/>
  <c r="G111" i="14"/>
  <c r="C92" i="14"/>
  <c r="D86" i="14"/>
  <c r="C86" i="14"/>
  <c r="B79" i="14"/>
  <c r="E57" i="14"/>
  <c r="E56" i="14"/>
  <c r="E55" i="14"/>
  <c r="E54" i="14"/>
  <c r="E53" i="14"/>
  <c r="E52" i="14"/>
  <c r="E51" i="14"/>
  <c r="B34" i="14"/>
  <c r="B26" i="14"/>
  <c r="D19" i="14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G112" i="13"/>
  <c r="G111" i="13"/>
  <c r="C92" i="13"/>
  <c r="D86" i="13"/>
  <c r="C86" i="13"/>
  <c r="B79" i="13"/>
  <c r="E57" i="13"/>
  <c r="E56" i="13"/>
  <c r="E55" i="13"/>
  <c r="E54" i="13"/>
  <c r="E53" i="13"/>
  <c r="E52" i="13"/>
  <c r="E51" i="13"/>
  <c r="B34" i="13"/>
  <c r="B26" i="13"/>
  <c r="D19" i="13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G112" i="12"/>
  <c r="G111" i="12"/>
  <c r="C92" i="12"/>
  <c r="D86" i="12"/>
  <c r="C86" i="12"/>
  <c r="B79" i="12"/>
  <c r="E57" i="12"/>
  <c r="E56" i="12"/>
  <c r="E55" i="12"/>
  <c r="E54" i="12"/>
  <c r="E53" i="12"/>
  <c r="E52" i="12"/>
  <c r="E51" i="12"/>
  <c r="B34" i="12"/>
  <c r="B26" i="12"/>
  <c r="D19" i="12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G112" i="10"/>
  <c r="G111" i="10"/>
  <c r="C92" i="10"/>
  <c r="D86" i="10"/>
  <c r="C86" i="10"/>
  <c r="B79" i="10"/>
  <c r="E57" i="10"/>
  <c r="E56" i="10"/>
  <c r="E55" i="10"/>
  <c r="E54" i="10"/>
  <c r="E53" i="10"/>
  <c r="E52" i="10"/>
  <c r="E51" i="10"/>
  <c r="B34" i="10"/>
  <c r="B26" i="10"/>
  <c r="D19" i="10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G112" i="9"/>
  <c r="G111" i="9"/>
  <c r="C92" i="9"/>
  <c r="D86" i="9"/>
  <c r="C86" i="9"/>
  <c r="B79" i="9"/>
  <c r="E57" i="9"/>
  <c r="E56" i="9"/>
  <c r="E55" i="9"/>
  <c r="E54" i="9"/>
  <c r="E53" i="9"/>
  <c r="E52" i="9"/>
  <c r="E51" i="9"/>
  <c r="B34" i="9"/>
  <c r="B26" i="9"/>
  <c r="D19" i="9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G112" i="8"/>
  <c r="G111" i="8"/>
  <c r="C92" i="8"/>
  <c r="D86" i="8"/>
  <c r="C86" i="8"/>
  <c r="B79" i="8"/>
  <c r="E57" i="8"/>
  <c r="E56" i="8"/>
  <c r="E55" i="8"/>
  <c r="E54" i="8"/>
  <c r="E53" i="8"/>
  <c r="E52" i="8"/>
  <c r="E51" i="8"/>
  <c r="B34" i="8"/>
  <c r="B26" i="8"/>
  <c r="D19" i="8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G112" i="7"/>
  <c r="G111" i="7"/>
  <c r="C92" i="7"/>
  <c r="D86" i="7"/>
  <c r="C86" i="7"/>
  <c r="B79" i="7"/>
  <c r="E57" i="7"/>
  <c r="E56" i="7"/>
  <c r="E55" i="7"/>
  <c r="E54" i="7"/>
  <c r="E53" i="7"/>
  <c r="E52" i="7"/>
  <c r="E51" i="7"/>
  <c r="B34" i="7"/>
  <c r="B26" i="7"/>
  <c r="D19" i="7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G112" i="5"/>
  <c r="G111" i="5"/>
  <c r="C92" i="5"/>
  <c r="D86" i="5"/>
  <c r="C86" i="5"/>
  <c r="B79" i="5"/>
  <c r="E57" i="5"/>
  <c r="E56" i="5"/>
  <c r="E55" i="5"/>
  <c r="E54" i="5"/>
  <c r="E53" i="5"/>
  <c r="E52" i="5"/>
  <c r="E51" i="5"/>
  <c r="B34" i="5"/>
  <c r="B26" i="5"/>
  <c r="D19" i="5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G112" i="4"/>
  <c r="G111" i="4"/>
  <c r="C92" i="4"/>
  <c r="D86" i="4"/>
  <c r="C86" i="4"/>
  <c r="B79" i="4"/>
  <c r="E57" i="4"/>
  <c r="E56" i="4"/>
  <c r="E55" i="4"/>
  <c r="E54" i="4"/>
  <c r="E53" i="4"/>
  <c r="E52" i="4"/>
  <c r="E51" i="4"/>
  <c r="B34" i="4"/>
  <c r="B26" i="4"/>
  <c r="D19" i="4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G112" i="3"/>
  <c r="G111" i="3"/>
  <c r="C92" i="3"/>
  <c r="D86" i="3"/>
  <c r="C86" i="3"/>
  <c r="B79" i="3"/>
  <c r="E57" i="3"/>
  <c r="E56" i="3"/>
  <c r="E55" i="3"/>
  <c r="E54" i="3"/>
  <c r="E53" i="3"/>
  <c r="E52" i="3"/>
  <c r="E51" i="3"/>
  <c r="B34" i="3"/>
  <c r="B26" i="3"/>
  <c r="D19" i="3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G112" i="2"/>
  <c r="G111" i="2"/>
  <c r="C92" i="2"/>
  <c r="D86" i="2"/>
  <c r="C86" i="2"/>
  <c r="B79" i="2"/>
  <c r="E57" i="2"/>
  <c r="E56" i="2"/>
  <c r="E55" i="2"/>
  <c r="E54" i="2"/>
  <c r="E53" i="2"/>
  <c r="E52" i="2"/>
  <c r="E51" i="2"/>
  <c r="B34" i="2"/>
  <c r="B26" i="2"/>
  <c r="D19" i="2"/>
</calcChain>
</file>

<file path=xl/sharedStrings.xml><?xml version="1.0" encoding="utf-8"?>
<sst xmlns="http://schemas.openxmlformats.org/spreadsheetml/2006/main" count="2655" uniqueCount="149">
  <si>
    <t>REPORTE MENSUAL DE ACTIVIDADES DE PREVENCIÓN Y CONTROL DE TUBERCULOSIS</t>
  </si>
  <si>
    <t>PERIODO:</t>
  </si>
  <si>
    <t xml:space="preserve"> 01/05/2026</t>
  </si>
  <si>
    <t>AL</t>
  </si>
  <si>
    <t xml:space="preserve"> 31/05/2026</t>
  </si>
  <si>
    <t>MICRO RED:</t>
  </si>
  <si>
    <t>NO PERTENECE A NINGUNA MICRORED</t>
  </si>
  <si>
    <t>ESTABLECIMIENTO:</t>
  </si>
  <si>
    <t>HOSPITAL ALTO INCLAN</t>
  </si>
  <si>
    <t>ATENCIONES EN  MAYORES DE 15 AÑOS:</t>
  </si>
  <si>
    <t>I. ACTIVIDADES DE DETECCION Y DIAGNOSTICO PARA TUBERCULOSIS</t>
  </si>
  <si>
    <t>DETECCIÓN DE CASOS</t>
  </si>
  <si>
    <t>Sintomático respiratorio (SR)</t>
  </si>
  <si>
    <t>Caso probable de TB - búsqueda pasiva</t>
  </si>
  <si>
    <t>Caso probable de TB - búsqueda activa</t>
  </si>
  <si>
    <t>SR Identificado</t>
  </si>
  <si>
    <t>SR Examinado</t>
  </si>
  <si>
    <t>SR examinados con bacteriología confirmada</t>
  </si>
  <si>
    <t>RECOLECCIÓN DE MUESTRAS  PARA EXAMEN BACTERIOLÓGICO</t>
  </si>
  <si>
    <t>N°</t>
  </si>
  <si>
    <t>RECOLECCIÓN DE MUESTRAS PARA TB*</t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</si>
  <si>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</si>
  <si>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</si>
  <si>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</si>
  <si>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</si>
  <si>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</si>
  <si>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</si>
  <si>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</si>
  <si>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</si>
  <si>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</si>
  <si>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</si>
  <si>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</si>
  <si>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</si>
  <si>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</si>
  <si>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</si>
  <si>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</si>
  <si>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</si>
  <si>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</si>
  <si>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</si>
  <si>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</si>
  <si>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RECUPERACIÓN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</si>
  <si>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</si>
  <si>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</si>
  <si>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</si>
  <si>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</si>
  <si>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</si>
  <si>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--------------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</si>
  <si>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</si>
  <si>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</si>
  <si>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</si>
  <si>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</si>
  <si>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</si>
  <si>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</si>
  <si>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</si>
  <si>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</si>
  <si>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</si>
  <si>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</si>
  <si>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</si>
  <si>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</si>
  <si>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</si>
  <si>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</si>
  <si>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</si>
  <si>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</si>
  <si>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</si>
  <si>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</si>
  <si>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</si>
  <si>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>PRUEBA PARA  DIAGNOSTICO DE TB LATENTE</t>
  </si>
  <si>
    <t>POSITIVOS</t>
  </si>
  <si>
    <t>PPD</t>
  </si>
  <si>
    <t>Aplicación</t>
  </si>
  <si>
    <t>Lectura</t>
  </si>
  <si>
    <t>IGRA</t>
  </si>
  <si>
    <t/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</si>
  <si>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</si>
  <si>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</si>
  <si>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</si>
  <si>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</si>
  <si>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</si>
  <si>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</si>
  <si>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</si>
  <si>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</si>
  <si>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</si>
  <si>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</si>
  <si>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</si>
  <si>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 familiar</t>
  </si>
  <si>
    <t>Otras consejerias</t>
  </si>
  <si>
    <t>V. SINTOMÁTICOS RESPIRATORIOS POR EDAD (Z030)</t>
  </si>
  <si>
    <t>0-11 años</t>
  </si>
  <si>
    <t>12-17 años</t>
  </si>
  <si>
    <t>18-29 años</t>
  </si>
  <si>
    <t>30-59 años</t>
  </si>
  <si>
    <t>60 a + años</t>
  </si>
  <si>
    <t>S.R. Identificados</t>
  </si>
  <si>
    <t>S.R. Examinados</t>
  </si>
  <si>
    <t xml:space="preserve">VI. CASOS NUEVOS DE TBC </t>
  </si>
  <si>
    <t>CÓDIGO</t>
  </si>
  <si>
    <t>TBC</t>
  </si>
  <si>
    <t>A150</t>
  </si>
  <si>
    <t>TBC pulmonar  BK (+)</t>
  </si>
  <si>
    <t>A151</t>
  </si>
  <si>
    <t>TBC pulmonar solo cultivo positivo</t>
  </si>
  <si>
    <t>A152</t>
  </si>
  <si>
    <t>Tuberculosis del pulmón, confirmada histológicamente</t>
  </si>
  <si>
    <t>A153</t>
  </si>
  <si>
    <t>TBC pulmonar, confirmada por medios no especificados</t>
  </si>
  <si>
    <t>A154</t>
  </si>
  <si>
    <t>Tuberculosis de ganglios linfáticos intratorácicos, confirmada bacteriológica e histológica</t>
  </si>
  <si>
    <t>A155</t>
  </si>
  <si>
    <t>Tuberculosis de laringe, tráquea y bronquios, confirmada bacteriológica e histológicamente</t>
  </si>
  <si>
    <t>A156</t>
  </si>
  <si>
    <t>Pleuresía tuberculosa, confirmada bacteriológica e histológicamente</t>
  </si>
  <si>
    <t>A157</t>
  </si>
  <si>
    <t>Tuberculosis respiratoria primaria, confirmada bacteriológica e histológicamente</t>
  </si>
  <si>
    <t>A158</t>
  </si>
  <si>
    <t>Otras tuberculosis respiratorias, confirmadas bacteriológica e histológicamente</t>
  </si>
  <si>
    <t>A159</t>
  </si>
  <si>
    <t>Tuberculosis respiratoria no especificada, confirmada bacteriológica e histológicamente</t>
  </si>
  <si>
    <t>A160</t>
  </si>
  <si>
    <t>TBC pulmonar BK (-) cultivo (-)</t>
  </si>
  <si>
    <t>A161</t>
  </si>
  <si>
    <t>Tuberculosis del pulmón, sin examen bacteriológico e histológico</t>
  </si>
  <si>
    <t>A162</t>
  </si>
  <si>
    <t>Tuberculosis del pulmón, sin mención de confirmación bacteriológica o histológica</t>
  </si>
  <si>
    <t>A163</t>
  </si>
  <si>
    <t>Tuberculosis de ganglios linfáticos intratorácicos, sin mención de confirmación bacterio</t>
  </si>
  <si>
    <t>A164</t>
  </si>
  <si>
    <t>Tuberculosis de laringe, tráquea y bronquios, sin mención de confirmación bacteriológica</t>
  </si>
  <si>
    <t>A165</t>
  </si>
  <si>
    <t>Pleuresía tuberculosa, sin mención de confirmación bacteriológica o histológica</t>
  </si>
  <si>
    <t>A167</t>
  </si>
  <si>
    <t>Tuberculosis respiratoria primaria, sin mención de confirmación bacteriológica o histológica</t>
  </si>
  <si>
    <t>A168</t>
  </si>
  <si>
    <t>Otras tuberculosis respiratorias, sin mención de confirmación</t>
  </si>
  <si>
    <t>A169</t>
  </si>
  <si>
    <t>TBC respiratoria no especificada / TBC pulmonar sin baciloscopia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</si>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</sst>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Arial"/>
      <charset val="1"/>
    </font>
    <font>
      <sz val="11"/>
      <color rgb="FF000000"/>
      <name val="Calibri"/>
      <charset val="1"/>
    </font>
    <font>
      <b/>
      <sz val="12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rgb="FFFFFFFF"/>
      <name val="Microsoft Sans Serif"/>
      <charset val="1"/>
    </font>
    <font>
      <sz val="10"/>
      <color rgb="FF000000"/>
      <name val="Microsoft Sans Serif"/>
      <charset val="1"/>
    </font>
    <font>
      <b/>
      <sz val="10"/>
      <color rgb="FF000000"/>
      <name val="Microsoft Sans Serif"/>
      <charset val="1"/>
    </font>
    <font>
      <sz val="10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66C9FF"/>
        <bgColor rgb="FF66C9FF"/>
      </patternFill>
    </fill>
    <fill>
      <patternFill patternType="solid">
        <fgColor rgb="FF0093D1"/>
        <bgColor rgb="FF0093D1"/>
      </patternFill>
    </fill>
    <fill>
      <patternFill patternType="solid">
        <fgColor rgb="FFDEEBF7"/>
        <bgColor rgb="FFDEEBF7"/>
      </patternFill>
    </fill>
    <fill>
      <patternFill patternType="solid">
        <fgColor rgb="FFE7E6E6"/>
        <bgColor rgb="FFE7E6E6"/>
      </patternFill>
    </fill>
    <fill>
      <patternFill patternType="solid">
        <fgColor rgb="FFB4C7E7"/>
        <bgColor rgb="FFB4C7E7"/>
      </patternFill>
    </fill>
    <fill>
      <patternFill patternType="solid">
        <fgColor rgb="FFDAE3F3"/>
        <bgColor rgb="FFDAE3F3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D3D3D3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0093D1"/>
      </right>
      <top style="thin">
        <color rgb="FFD3D3D3"/>
      </top>
      <bottom/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4" fillId="0" borderId="2" xfId="0" applyFont="1" applyBorder="1" applyAlignment="1">
      <alignment horizontal="left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top" wrapText="1"/>
    </xf>
    <xf numFmtId="0" fontId="4" fillId="5" borderId="16" xfId="0" applyFont="1" applyFill="1" applyBorder="1" applyAlignment="1">
      <alignment horizontal="right"/>
    </xf>
    <xf numFmtId="0" fontId="4" fillId="5" borderId="17" xfId="0" applyFont="1" applyFill="1" applyBorder="1" applyAlignment="1">
      <alignment horizontal="right"/>
    </xf>
    <xf numFmtId="0" fontId="4" fillId="5" borderId="18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8" fillId="5" borderId="5" xfId="0" applyFont="1" applyFill="1" applyBorder="1" applyAlignment="1">
      <alignment vertical="top" wrapText="1"/>
    </xf>
    <xf numFmtId="0" fontId="8" fillId="5" borderId="5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top" wrapText="1"/>
    </xf>
    <xf numFmtId="0" fontId="8" fillId="7" borderId="5" xfId="0" applyFont="1" applyFill="1" applyBorder="1" applyAlignment="1">
      <alignment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 vertical="top" wrapText="1"/>
    </xf>
    <xf numFmtId="0" fontId="8" fillId="7" borderId="18" xfId="0" applyFont="1" applyFill="1" applyBorder="1" applyAlignment="1">
      <alignment horizontal="right" vertical="top" wrapText="1"/>
    </xf>
    <xf numFmtId="0" fontId="8" fillId="7" borderId="5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5" xfId="0" applyFont="1" applyBorder="1"/>
    <xf numFmtId="0" fontId="6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8</v>
      </c>
    </row>
    <row r="6" spans="1:6" x14ac:dyDescent="0.25">
      <c r="A6" s="5" t="s">
        <v>9</v>
      </c>
      <c r="B6" s="6"/>
      <c r="C6" s="7">
        <v>5610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6</v>
      </c>
      <c r="B12" s="16">
        <v>6</v>
      </c>
      <c r="C12" s="16">
        <v>0</v>
      </c>
      <c r="D12" s="16">
        <v>193</v>
      </c>
      <c r="E12" s="16">
        <v>0</v>
      </c>
      <c r="F12" s="63">
        <f>A12+D12</f>
        <v>199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218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218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1</v>
      </c>
      <c r="D111" s="16">
        <v>1</v>
      </c>
      <c r="E111" s="16">
        <v>3</v>
      </c>
      <c r="F111" s="16">
        <v>1</v>
      </c>
      <c r="G111" s="63">
        <f>B111+C111+D111+E111+F111</f>
        <v>6</v>
      </c>
    </row>
    <row r="112" spans="1:33" ht="27" customHeight="1" x14ac:dyDescent="0.25">
      <c r="A112" s="62" t="s">
        <v>93</v>
      </c>
      <c r="B112" s="16">
        <v>0</v>
      </c>
      <c r="C112" s="16">
        <v>1</v>
      </c>
      <c r="D112" s="16">
        <v>1</v>
      </c>
      <c r="E112" s="16">
        <v>3</v>
      </c>
      <c r="F112" s="16">
        <v>1</v>
      </c>
      <c r="G112" s="63">
        <f>B112+C112+D112+E112+F112</f>
        <v>6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3947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30</v>
      </c>
      <c r="B12" s="16">
        <v>30</v>
      </c>
      <c r="C12" s="16">
        <v>0</v>
      </c>
      <c r="D12" s="16">
        <v>26</v>
      </c>
      <c r="E12" s="16">
        <v>0</v>
      </c>
      <c r="F12" s="63">
        <f>A12+D12</f>
        <v>56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87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87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2</v>
      </c>
      <c r="D56" s="23"/>
      <c r="E56" s="23">
        <f t="shared" si="0"/>
        <v>2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1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2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2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1</v>
      </c>
      <c r="D111" s="16">
        <v>5</v>
      </c>
      <c r="E111" s="16">
        <v>9</v>
      </c>
      <c r="F111" s="16">
        <v>15</v>
      </c>
      <c r="G111" s="63">
        <f>B111+C111+D111+E111+F111</f>
        <v>30</v>
      </c>
    </row>
    <row r="112" spans="1:33" ht="27" customHeight="1" x14ac:dyDescent="0.25">
      <c r="A112" s="62" t="s">
        <v>93</v>
      </c>
      <c r="B112" s="16">
        <v>0</v>
      </c>
      <c r="C112" s="16">
        <v>1</v>
      </c>
      <c r="D112" s="16">
        <v>5</v>
      </c>
      <c r="E112" s="16">
        <v>9</v>
      </c>
      <c r="F112" s="16">
        <v>15</v>
      </c>
      <c r="G112" s="63">
        <f>B112+C112+D112+E112+F112</f>
        <v>30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1</v>
      </c>
      <c r="F118" s="67">
        <v>0</v>
      </c>
      <c r="G118" s="67">
        <v>0</v>
      </c>
      <c r="H118" s="16">
        <f t="shared" ref="H118:H136" si="1">SUM(C118:G118)</f>
        <v>1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144</v>
      </c>
    </row>
    <row r="6" spans="1:6" x14ac:dyDescent="0.25">
      <c r="A6" s="5" t="s">
        <v>9</v>
      </c>
      <c r="B6" s="6"/>
      <c r="C6" s="7">
        <v>3387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17</v>
      </c>
      <c r="B12" s="16">
        <v>17</v>
      </c>
      <c r="C12" s="16">
        <v>0</v>
      </c>
      <c r="D12" s="16">
        <v>18</v>
      </c>
      <c r="E12" s="16">
        <v>0</v>
      </c>
      <c r="F12" s="63">
        <f>A12+D12</f>
        <v>35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53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53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2</v>
      </c>
      <c r="D56" s="23"/>
      <c r="E56" s="23">
        <f t="shared" si="0"/>
        <v>2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1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2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2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3</v>
      </c>
      <c r="E111" s="16">
        <v>6</v>
      </c>
      <c r="F111" s="16">
        <v>8</v>
      </c>
      <c r="G111" s="63">
        <f>B111+C111+D111+E111+F111</f>
        <v>17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3</v>
      </c>
      <c r="E112" s="16">
        <v>6</v>
      </c>
      <c r="F112" s="16">
        <v>8</v>
      </c>
      <c r="G112" s="63">
        <f>B112+C112+D112+E112+F112</f>
        <v>17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1</v>
      </c>
      <c r="F118" s="67">
        <v>0</v>
      </c>
      <c r="G118" s="67">
        <v>0</v>
      </c>
      <c r="H118" s="16">
        <f t="shared" ref="H118:H136" si="1">SUM(C118:G118)</f>
        <v>1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145</v>
      </c>
    </row>
    <row r="6" spans="1:6" x14ac:dyDescent="0.25">
      <c r="A6" s="5" t="s">
        <v>9</v>
      </c>
      <c r="B6" s="6"/>
      <c r="C6" s="7">
        <v>144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6</v>
      </c>
      <c r="B12" s="16">
        <v>6</v>
      </c>
      <c r="C12" s="16">
        <v>0</v>
      </c>
      <c r="D12" s="16">
        <v>1</v>
      </c>
      <c r="E12" s="16">
        <v>0</v>
      </c>
      <c r="F12" s="63">
        <f>A12+D12</f>
        <v>7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13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13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2</v>
      </c>
      <c r="E111" s="16">
        <v>2</v>
      </c>
      <c r="F111" s="16">
        <v>2</v>
      </c>
      <c r="G111" s="63">
        <f>B111+C111+D111+E111+F111</f>
        <v>6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2</v>
      </c>
      <c r="E112" s="16">
        <v>2</v>
      </c>
      <c r="F112" s="16">
        <v>2</v>
      </c>
      <c r="G112" s="63">
        <f>B112+C112+D112+E112+F112</f>
        <v>6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146</v>
      </c>
    </row>
    <row r="6" spans="1:6" x14ac:dyDescent="0.25">
      <c r="A6" s="5" t="s">
        <v>9</v>
      </c>
      <c r="B6" s="6"/>
      <c r="C6" s="7">
        <v>183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7</v>
      </c>
      <c r="B12" s="16">
        <v>7</v>
      </c>
      <c r="C12" s="16">
        <v>0</v>
      </c>
      <c r="D12" s="16">
        <v>2</v>
      </c>
      <c r="E12" s="16">
        <v>0</v>
      </c>
      <c r="F12" s="63">
        <f>A12+D12</f>
        <v>9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16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16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1</v>
      </c>
      <c r="D111" s="16">
        <v>0</v>
      </c>
      <c r="E111" s="16">
        <v>1</v>
      </c>
      <c r="F111" s="16">
        <v>5</v>
      </c>
      <c r="G111" s="63">
        <f>B111+C111+D111+E111+F111</f>
        <v>7</v>
      </c>
    </row>
    <row r="112" spans="1:33" ht="27" customHeight="1" x14ac:dyDescent="0.25">
      <c r="A112" s="62" t="s">
        <v>93</v>
      </c>
      <c r="B112" s="16">
        <v>0</v>
      </c>
      <c r="C112" s="16">
        <v>1</v>
      </c>
      <c r="D112" s="16">
        <v>0</v>
      </c>
      <c r="E112" s="16">
        <v>1</v>
      </c>
      <c r="F112" s="16">
        <v>5</v>
      </c>
      <c r="G112" s="63">
        <f>B112+C112+D112+E112+F112</f>
        <v>7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147</v>
      </c>
    </row>
    <row r="6" spans="1:6" x14ac:dyDescent="0.25">
      <c r="A6" s="5" t="s">
        <v>9</v>
      </c>
      <c r="B6" s="6"/>
      <c r="C6" s="7">
        <v>222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0</v>
      </c>
      <c r="B12" s="16">
        <v>0</v>
      </c>
      <c r="C12" s="16">
        <v>0</v>
      </c>
      <c r="D12" s="16">
        <v>5</v>
      </c>
      <c r="E12" s="16">
        <v>0</v>
      </c>
      <c r="F12" s="63">
        <f>A12+D12</f>
        <v>5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5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5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G143"/>
  <sheetViews>
    <sheetView tabSelected="1"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148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17703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119</v>
      </c>
      <c r="B12" s="16">
        <v>119</v>
      </c>
      <c r="C12" s="16">
        <v>0</v>
      </c>
      <c r="D12" s="16">
        <v>435</v>
      </c>
      <c r="E12" s="16">
        <v>0</v>
      </c>
      <c r="F12" s="63">
        <f>A12+D12</f>
        <v>554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693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693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3</v>
      </c>
      <c r="E51" s="23">
        <f t="shared" ref="E51:E57" si="0">C51+D51</f>
        <v>3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2</v>
      </c>
      <c r="D56" s="23"/>
      <c r="E56" s="23">
        <f t="shared" si="0"/>
        <v>2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28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16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16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7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2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6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9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10</v>
      </c>
      <c r="D111" s="16">
        <v>38</v>
      </c>
      <c r="E111" s="16">
        <v>44</v>
      </c>
      <c r="F111" s="16">
        <v>27</v>
      </c>
      <c r="G111" s="63">
        <f>B111+C111+D111+E111+F111</f>
        <v>119</v>
      </c>
    </row>
    <row r="112" spans="1:33" ht="27" customHeight="1" x14ac:dyDescent="0.25">
      <c r="A112" s="62" t="s">
        <v>93</v>
      </c>
      <c r="B112" s="16">
        <v>0</v>
      </c>
      <c r="C112" s="16">
        <v>10</v>
      </c>
      <c r="D112" s="16">
        <v>38</v>
      </c>
      <c r="E112" s="16">
        <v>44</v>
      </c>
      <c r="F112" s="16">
        <v>27</v>
      </c>
      <c r="G112" s="63">
        <f>B112+C112+D112+E112+F112</f>
        <v>119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1</v>
      </c>
      <c r="F118" s="67">
        <v>0</v>
      </c>
      <c r="G118" s="67">
        <v>0</v>
      </c>
      <c r="H118" s="16">
        <f t="shared" ref="H118:H136" si="1">SUM(C118:G118)</f>
        <v>1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135</v>
      </c>
    </row>
    <row r="6" spans="1:6" x14ac:dyDescent="0.25">
      <c r="A6" s="5" t="s">
        <v>9</v>
      </c>
      <c r="B6" s="6"/>
      <c r="C6" s="7">
        <v>2391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24</v>
      </c>
      <c r="B12" s="16">
        <v>24</v>
      </c>
      <c r="C12" s="16">
        <v>0</v>
      </c>
      <c r="D12" s="16">
        <v>72</v>
      </c>
      <c r="E12" s="16">
        <v>0</v>
      </c>
      <c r="F12" s="63">
        <f>A12+D12</f>
        <v>96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126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126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6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6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2</v>
      </c>
      <c r="D111" s="16">
        <v>7</v>
      </c>
      <c r="E111" s="16">
        <v>13</v>
      </c>
      <c r="F111" s="16">
        <v>2</v>
      </c>
      <c r="G111" s="63">
        <f>B111+C111+D111+E111+F111</f>
        <v>24</v>
      </c>
    </row>
    <row r="112" spans="1:33" ht="27" customHeight="1" x14ac:dyDescent="0.25">
      <c r="A112" s="62" t="s">
        <v>93</v>
      </c>
      <c r="B112" s="16">
        <v>0</v>
      </c>
      <c r="C112" s="16">
        <v>2</v>
      </c>
      <c r="D112" s="16">
        <v>7</v>
      </c>
      <c r="E112" s="16">
        <v>13</v>
      </c>
      <c r="F112" s="16">
        <v>2</v>
      </c>
      <c r="G112" s="63">
        <f>B112+C112+D112+E112+F112</f>
        <v>24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136</v>
      </c>
    </row>
    <row r="6" spans="1:6" x14ac:dyDescent="0.25">
      <c r="A6" s="5" t="s">
        <v>9</v>
      </c>
      <c r="B6" s="6"/>
      <c r="C6" s="7">
        <v>248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10</v>
      </c>
      <c r="B12" s="16">
        <v>10</v>
      </c>
      <c r="C12" s="16">
        <v>0</v>
      </c>
      <c r="D12" s="16">
        <v>0</v>
      </c>
      <c r="E12" s="16">
        <v>0</v>
      </c>
      <c r="F12" s="63">
        <f>A12+D12</f>
        <v>10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20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20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8</v>
      </c>
      <c r="E111" s="16">
        <v>2</v>
      </c>
      <c r="F111" s="16">
        <v>0</v>
      </c>
      <c r="G111" s="63">
        <f>B111+C111+D111+E111+F111</f>
        <v>10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8</v>
      </c>
      <c r="E112" s="16">
        <v>2</v>
      </c>
      <c r="F112" s="16">
        <v>0</v>
      </c>
      <c r="G112" s="63">
        <f>B112+C112+D112+E112+F112</f>
        <v>10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137</v>
      </c>
    </row>
    <row r="6" spans="1:6" x14ac:dyDescent="0.25">
      <c r="A6" s="5" t="s">
        <v>9</v>
      </c>
      <c r="B6" s="6"/>
      <c r="C6" s="7">
        <v>1268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46</v>
      </c>
      <c r="B12" s="16">
        <v>46</v>
      </c>
      <c r="C12" s="16">
        <v>0</v>
      </c>
      <c r="D12" s="16">
        <v>0</v>
      </c>
      <c r="E12" s="16">
        <v>0</v>
      </c>
      <c r="F12" s="63">
        <f>A12+D12</f>
        <v>46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92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92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6</v>
      </c>
      <c r="D111" s="16">
        <v>17</v>
      </c>
      <c r="E111" s="16">
        <v>15</v>
      </c>
      <c r="F111" s="16">
        <v>8</v>
      </c>
      <c r="G111" s="63">
        <f>B111+C111+D111+E111+F111</f>
        <v>46</v>
      </c>
    </row>
    <row r="112" spans="1:33" ht="27" customHeight="1" x14ac:dyDescent="0.25">
      <c r="A112" s="62" t="s">
        <v>93</v>
      </c>
      <c r="B112" s="16">
        <v>0</v>
      </c>
      <c r="C112" s="16">
        <v>6</v>
      </c>
      <c r="D112" s="16">
        <v>17</v>
      </c>
      <c r="E112" s="16">
        <v>15</v>
      </c>
      <c r="F112" s="16">
        <v>8</v>
      </c>
      <c r="G112" s="63">
        <f>B112+C112+D112+E112+F112</f>
        <v>46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4239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3</v>
      </c>
      <c r="B12" s="16">
        <v>3</v>
      </c>
      <c r="C12" s="16">
        <v>0</v>
      </c>
      <c r="D12" s="16">
        <v>144</v>
      </c>
      <c r="E12" s="16">
        <v>0</v>
      </c>
      <c r="F12" s="63">
        <f>A12+D12</f>
        <v>147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150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150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3</v>
      </c>
      <c r="E51" s="23">
        <f t="shared" ref="E51:E57" si="0">C51+D51</f>
        <v>3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27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16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16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6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2</v>
      </c>
      <c r="F111" s="16">
        <v>1</v>
      </c>
      <c r="G111" s="63">
        <f>B111+C111+D111+E111+F111</f>
        <v>3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2</v>
      </c>
      <c r="F112" s="16">
        <v>1</v>
      </c>
      <c r="G112" s="63">
        <f>B112+C112+D112+E112+F112</f>
        <v>3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139</v>
      </c>
    </row>
    <row r="6" spans="1:6" x14ac:dyDescent="0.25">
      <c r="A6" s="5" t="s">
        <v>9</v>
      </c>
      <c r="B6" s="6"/>
      <c r="C6" s="7">
        <v>838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0</v>
      </c>
      <c r="B12" s="16">
        <v>0</v>
      </c>
      <c r="C12" s="16">
        <v>0</v>
      </c>
      <c r="D12" s="16">
        <v>43</v>
      </c>
      <c r="E12" s="16">
        <v>0</v>
      </c>
      <c r="F12" s="63">
        <f>A12+D12</f>
        <v>43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43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43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140</v>
      </c>
    </row>
    <row r="6" spans="1:6" x14ac:dyDescent="0.25">
      <c r="A6" s="5" t="s">
        <v>9</v>
      </c>
      <c r="B6" s="6"/>
      <c r="C6" s="7">
        <v>2784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3</v>
      </c>
      <c r="B12" s="16">
        <v>3</v>
      </c>
      <c r="C12" s="16">
        <v>0</v>
      </c>
      <c r="D12" s="16">
        <v>32</v>
      </c>
      <c r="E12" s="16">
        <v>0</v>
      </c>
      <c r="F12" s="63">
        <f>A12+D12</f>
        <v>35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38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38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27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12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12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2</v>
      </c>
      <c r="F111" s="16">
        <v>1</v>
      </c>
      <c r="G111" s="63">
        <f>B111+C111+D111+E111+F111</f>
        <v>3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2</v>
      </c>
      <c r="F112" s="16">
        <v>1</v>
      </c>
      <c r="G112" s="63">
        <f>B112+C112+D112+E112+F112</f>
        <v>3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141</v>
      </c>
    </row>
    <row r="6" spans="1:6" x14ac:dyDescent="0.25">
      <c r="A6" s="5" t="s">
        <v>9</v>
      </c>
      <c r="B6" s="6"/>
      <c r="C6" s="7">
        <v>156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0</v>
      </c>
      <c r="B12" s="16">
        <v>0</v>
      </c>
      <c r="C12" s="16">
        <v>0</v>
      </c>
      <c r="D12" s="16">
        <v>0</v>
      </c>
      <c r="E12" s="16">
        <v>0</v>
      </c>
      <c r="F12" s="63">
        <f>A12+D12</f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0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0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3</v>
      </c>
      <c r="E51" s="23">
        <f t="shared" ref="E51:E57" si="0">C51+D51</f>
        <v>3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6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G143"/>
  <sheetViews>
    <sheetView workbookViewId="0">
      <selection activeCell="F11" sqref="F11:F12"/>
    </sheetView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142</v>
      </c>
    </row>
    <row r="6" spans="1:6" x14ac:dyDescent="0.25">
      <c r="A6" s="5" t="s">
        <v>9</v>
      </c>
      <c r="B6" s="6"/>
      <c r="C6" s="7">
        <v>461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  <c r="F11" s="18" t="s">
        <v>24</v>
      </c>
    </row>
    <row r="12" spans="1:6" x14ac:dyDescent="0.25">
      <c r="A12" s="16">
        <v>0</v>
      </c>
      <c r="B12" s="16">
        <v>0</v>
      </c>
      <c r="C12" s="16">
        <v>0</v>
      </c>
      <c r="D12" s="16">
        <v>69</v>
      </c>
      <c r="E12" s="16">
        <v>0</v>
      </c>
      <c r="F12" s="63">
        <f>A12+D12</f>
        <v>69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69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69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4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4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63">
        <f>B111+C111+D111+E111+F111</f>
        <v>0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63">
        <f>B112+C112+D112+E112+F112</f>
        <v>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2026-06-12T18:57:50Z</dcterms:modified>
</cp:coreProperties>
</file>